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0" windowHeight="11640"/>
  </bookViews>
  <sheets>
    <sheet name="atencion victima" sheetId="1" r:id="rId1"/>
  </sheets>
  <definedNames>
    <definedName name="_xlnm._FilterDatabase" localSheetId="0" hidden="1">'atencion victima'!$B$6:$F$15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F13" i="1" s="1"/>
  <c r="I14" i="1"/>
  <c r="F14" i="1" s="1"/>
  <c r="I15" i="1"/>
  <c r="F15" i="1" s="1"/>
  <c r="I7" i="1"/>
  <c r="F8" i="1" l="1"/>
  <c r="F9" i="1"/>
  <c r="F10" i="1"/>
  <c r="F11" i="1"/>
  <c r="F12" i="1"/>
  <c r="F7" i="1"/>
</calcChain>
</file>

<file path=xl/sharedStrings.xml><?xml version="1.0" encoding="utf-8"?>
<sst xmlns="http://schemas.openxmlformats.org/spreadsheetml/2006/main" count="51" uniqueCount="45">
  <si>
    <t>Dependencia</t>
  </si>
  <si>
    <t>Responsable</t>
  </si>
  <si>
    <t>Compromiso o Acuerdo</t>
  </si>
  <si>
    <t>Fecha de Entrega propuesta</t>
  </si>
  <si>
    <t>Fecha real de entrega</t>
  </si>
  <si>
    <t>Indicador de cumplimiento</t>
  </si>
  <si>
    <t>Dias restantes a entrega</t>
  </si>
  <si>
    <t>5 dias o mas</t>
  </si>
  <si>
    <t>Color</t>
  </si>
  <si>
    <t>Verde</t>
  </si>
  <si>
    <t>Amarillo</t>
  </si>
  <si>
    <t>Rojo</t>
  </si>
  <si>
    <t>Negro</t>
  </si>
  <si>
    <t xml:space="preserve">Entre 4 y 2 </t>
  </si>
  <si>
    <t>entre 0 y 1</t>
  </si>
  <si>
    <t>Supera el limite</t>
  </si>
  <si>
    <t xml:space="preserve">Semáforo de alerta </t>
  </si>
  <si>
    <t>Días restantes para entrega</t>
  </si>
  <si>
    <t>CUMPLIDO</t>
  </si>
  <si>
    <t>NO CUMPLIDO</t>
  </si>
  <si>
    <t>Azul</t>
  </si>
  <si>
    <t>Fecha propuesta x la Dependencia</t>
  </si>
  <si>
    <t xml:space="preserve">Mejorar la presentación del Pat y del plan de contingencia para su aprobación en el próximo comité  (que se tenía y que se actualizo) </t>
  </si>
  <si>
    <r>
      <t>Presentar por parte de la secretaria de hacienda de forma operativa el prepuesto de victimas por proyecto (</t>
    </r>
    <r>
      <rPr>
        <sz val="11"/>
        <color rgb="FF000000"/>
        <rFont val="Arial"/>
        <family val="2"/>
      </rPr>
      <t>con quien se contrató, cuanto se contrató y para que se contrató)</t>
    </r>
  </si>
  <si>
    <t>Secretaria de Hacienda</t>
  </si>
  <si>
    <t xml:space="preserve">Gestionar el sistema de seguimiento de los compromisos para que la mesa de victimas pueda ver los avances sobre cuáles de estos se han ido cumpliendo y cuales no </t>
  </si>
  <si>
    <t>Oficina de las TIC</t>
  </si>
  <si>
    <t>La defensoría se compromete a gestionar un diplomado en políticas públicas a la mesa de victimas</t>
  </si>
  <si>
    <t>Defensoría del Pueblo</t>
  </si>
  <si>
    <t>El presupuesto para el plan de trabajo de las victimas será de 85 millones de pesos</t>
  </si>
  <si>
    <t>Enviar a la dra Nayara Vargas el documento de las normas que regulan el albergue humanitario</t>
  </si>
  <si>
    <t>Mejorar la presentación del albergue humanitario para presentarla en el próximo comité de manera que se pueda evidenciar como se tenía y como se tiene ahora para determinar que se le puede agregar para aprobarlo</t>
  </si>
  <si>
    <t>Se va enviar a los correos de los asistentes la presentación de la estrategia en prevención reclutamiento forzado</t>
  </si>
  <si>
    <t>Juan Carlos Jiménez propone al dr Carlos Ortiz realizar una oficina para tratar los temas indígenas y queda atento para recibir respuesta de la solicitud realizada</t>
  </si>
  <si>
    <t>COMPROMISOS ADQUIRIDOS MESA DE VICTIMA</t>
  </si>
  <si>
    <t>FECHA: DICIEMBRE DE 2018</t>
  </si>
  <si>
    <t>Alta Consejeria para la Paz y el Postconflicro</t>
  </si>
  <si>
    <t>Ingrid Pimienta Vera</t>
  </si>
  <si>
    <t>Diana Villalba</t>
  </si>
  <si>
    <t>Luis Clemente Martín</t>
  </si>
  <si>
    <t xml:space="preserve">observaciones </t>
  </si>
  <si>
    <t xml:space="preserve">realizo la gestión par la mesa departamental de victimas, para la cual tiene las competencias ya que tiene la secretaria técnica </t>
  </si>
  <si>
    <t>Alta Consejería para la Paz y el Postconflicto</t>
  </si>
  <si>
    <t xml:space="preserve">el proyecto se encuentra en etapa contractual para asignación del operador </t>
  </si>
  <si>
    <t>Anabel 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</si>
</sst>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Font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NumberFormat="1"/>
    <xf numFmtId="0" fontId="1" fillId="6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16" fontId="6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6" fontId="0" fillId="0" borderId="1" xfId="0" applyNumberForma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" fontId="6" fillId="0" borderId="0" xfId="0" applyNumberFormat="1" applyFont="1" applyAlignment="1">
      <alignment horizontal="center" vertical="top"/>
    </xf>
  </cellXfs>
  <cellStyles count="2">
    <cellStyle name="Millares [0]" xfId="1" builtinId="6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showGridLines="0" tabSelected="1" topLeftCell="B5" workbookViewId="0">
      <selection activeCell="N15" sqref="N15"/>
    </sheetView>
  </sheetViews>
  <sheetFormatPr baseColWidth="10" defaultRowHeight="15" x14ac:dyDescent="0.25"/>
  <cols>
    <col min="1" max="1" width="4.7109375" customWidth="1"/>
    <col min="2" max="2" width="23" style="21" customWidth="1"/>
    <col min="3" max="3" width="13.42578125" style="21" bestFit="1" customWidth="1"/>
    <col min="4" max="4" width="44.140625" customWidth="1"/>
    <col min="5" max="5" width="15.28515625" style="21" bestFit="1" customWidth="1"/>
    <col min="6" max="6" width="13" style="21" customWidth="1"/>
    <col min="7" max="7" width="13" style="12" customWidth="1"/>
    <col min="8" max="8" width="15.28515625" bestFit="1" customWidth="1"/>
    <col min="9" max="9" width="16.28515625" customWidth="1"/>
    <col min="10" max="10" width="6.28515625" customWidth="1"/>
    <col min="11" max="11" width="15.5703125" customWidth="1"/>
    <col min="13" max="13" width="3.85546875" customWidth="1"/>
    <col min="14" max="14" width="19.85546875" style="21" customWidth="1"/>
  </cols>
  <sheetData>
    <row r="2" spans="2:14" ht="18" customHeight="1" x14ac:dyDescent="0.25">
      <c r="B2" s="35" t="s">
        <v>34</v>
      </c>
      <c r="C2" s="35"/>
      <c r="D2" s="35"/>
      <c r="E2" s="35"/>
      <c r="F2" s="35"/>
      <c r="G2" s="35"/>
      <c r="H2" s="35"/>
      <c r="I2" s="35"/>
      <c r="J2" s="20"/>
      <c r="K2" s="20"/>
      <c r="L2" s="20"/>
    </row>
    <row r="3" spans="2:14" ht="18" customHeight="1" x14ac:dyDescent="0.25">
      <c r="B3" s="34" t="s">
        <v>35</v>
      </c>
      <c r="C3" s="34"/>
      <c r="D3" s="34"/>
      <c r="E3" s="34"/>
      <c r="F3" s="34"/>
      <c r="G3" s="34"/>
      <c r="H3" s="34"/>
      <c r="I3" s="34"/>
      <c r="J3" s="19"/>
      <c r="K3" s="19"/>
      <c r="L3" s="19"/>
    </row>
    <row r="4" spans="2:14" x14ac:dyDescent="0.25">
      <c r="K4" s="33" t="s">
        <v>16</v>
      </c>
      <c r="L4" s="33"/>
    </row>
    <row r="5" spans="2:14" x14ac:dyDescent="0.25">
      <c r="K5" s="16"/>
      <c r="L5" s="16"/>
    </row>
    <row r="6" spans="2:14" ht="60" x14ac:dyDescent="0.25">
      <c r="B6" s="4" t="s">
        <v>0</v>
      </c>
      <c r="C6" s="4" t="s">
        <v>1</v>
      </c>
      <c r="D6" s="4" t="s">
        <v>2</v>
      </c>
      <c r="E6" s="4" t="s">
        <v>3</v>
      </c>
      <c r="F6" s="4" t="s">
        <v>17</v>
      </c>
      <c r="G6" s="13" t="s">
        <v>21</v>
      </c>
      <c r="H6" s="4" t="s">
        <v>4</v>
      </c>
      <c r="I6" s="4" t="s">
        <v>5</v>
      </c>
      <c r="K6" s="4" t="s">
        <v>6</v>
      </c>
      <c r="L6" s="6" t="s">
        <v>8</v>
      </c>
      <c r="N6" s="4" t="s">
        <v>40</v>
      </c>
    </row>
    <row r="7" spans="2:14" ht="57" x14ac:dyDescent="0.25">
      <c r="B7" s="25" t="s">
        <v>36</v>
      </c>
      <c r="C7" s="25" t="s">
        <v>37</v>
      </c>
      <c r="D7" s="17" t="s">
        <v>22</v>
      </c>
      <c r="E7" s="22">
        <v>43668</v>
      </c>
      <c r="F7" s="23" t="str">
        <f t="shared" ref="F7:F15" ca="1" si="0">IF(I7="CUMPLIDO","C",IF(E7="","",(E7-TODAY())))</f>
        <v>C</v>
      </c>
      <c r="G7" s="24">
        <v>43686</v>
      </c>
      <c r="H7" s="3">
        <v>43704</v>
      </c>
      <c r="I7" s="2" t="str">
        <f>IF(H7&lt;&gt;"","CUMPLIDO","NO CUMPLIDO")</f>
        <v>CUMPLIDO</v>
      </c>
      <c r="J7" s="1"/>
      <c r="K7" s="5" t="s">
        <v>7</v>
      </c>
      <c r="L7" s="7" t="s">
        <v>9</v>
      </c>
      <c r="M7" s="30" t="s">
        <v>19</v>
      </c>
      <c r="N7" s="26"/>
    </row>
    <row r="8" spans="2:14" ht="57" x14ac:dyDescent="0.25">
      <c r="B8" s="25" t="s">
        <v>24</v>
      </c>
      <c r="C8" s="25" t="s">
        <v>38</v>
      </c>
      <c r="D8" s="17" t="s">
        <v>23</v>
      </c>
      <c r="E8" s="22">
        <v>43686</v>
      </c>
      <c r="F8" s="23" t="str">
        <f t="shared" ca="1" si="0"/>
        <v>C</v>
      </c>
      <c r="G8" s="24">
        <v>43699</v>
      </c>
      <c r="H8" s="3">
        <v>43321</v>
      </c>
      <c r="I8" s="2" t="str">
        <f t="shared" ref="I8:I15" si="1">IF(H8&lt;&gt;"","CUMPLIDO","NO CUMPLIDO")</f>
        <v>CUMPLIDO</v>
      </c>
      <c r="K8" s="5" t="s">
        <v>13</v>
      </c>
      <c r="L8" s="8" t="s">
        <v>10</v>
      </c>
      <c r="M8" s="31"/>
      <c r="N8" s="26"/>
    </row>
    <row r="9" spans="2:14" ht="57" x14ac:dyDescent="0.25">
      <c r="B9" s="25" t="s">
        <v>26</v>
      </c>
      <c r="C9" s="25" t="s">
        <v>39</v>
      </c>
      <c r="D9" s="17" t="s">
        <v>25</v>
      </c>
      <c r="E9" s="22">
        <v>43699</v>
      </c>
      <c r="F9" s="23" t="str">
        <f t="shared" ca="1" si="0"/>
        <v>C</v>
      </c>
      <c r="G9" s="24">
        <v>43699</v>
      </c>
      <c r="H9" s="3">
        <v>43704</v>
      </c>
      <c r="I9" s="2" t="str">
        <f t="shared" si="1"/>
        <v>CUMPLIDO</v>
      </c>
      <c r="K9" s="2" t="s">
        <v>14</v>
      </c>
      <c r="L9" s="9" t="s">
        <v>11</v>
      </c>
      <c r="M9" s="32"/>
      <c r="N9" s="26"/>
    </row>
    <row r="10" spans="2:14" ht="87.75" customHeight="1" x14ac:dyDescent="0.25">
      <c r="B10" s="25" t="s">
        <v>28</v>
      </c>
      <c r="C10" s="25"/>
      <c r="D10" s="28" t="s">
        <v>27</v>
      </c>
      <c r="E10" s="22"/>
      <c r="F10" s="23" t="str">
        <f t="shared" ca="1" si="0"/>
        <v/>
      </c>
      <c r="G10" s="15"/>
      <c r="H10" s="3"/>
      <c r="I10" s="2" t="str">
        <f t="shared" si="1"/>
        <v>NO CUMPLIDO</v>
      </c>
      <c r="K10" s="5" t="s">
        <v>18</v>
      </c>
      <c r="L10" s="11" t="s">
        <v>20</v>
      </c>
      <c r="N10" s="26" t="s">
        <v>41</v>
      </c>
    </row>
    <row r="11" spans="2:14" ht="75" x14ac:dyDescent="0.25">
      <c r="B11" s="25" t="s">
        <v>42</v>
      </c>
      <c r="C11" s="25" t="s">
        <v>37</v>
      </c>
      <c r="D11" s="17" t="s">
        <v>29</v>
      </c>
      <c r="E11" s="22">
        <v>43644</v>
      </c>
      <c r="F11" s="23">
        <f t="shared" ca="1" si="0"/>
        <v>-60</v>
      </c>
      <c r="G11" s="24">
        <v>43646</v>
      </c>
      <c r="H11" s="2"/>
      <c r="I11" s="2" t="str">
        <f t="shared" si="1"/>
        <v>NO CUMPLIDO</v>
      </c>
      <c r="K11" s="5" t="s">
        <v>15</v>
      </c>
      <c r="L11" s="10" t="s">
        <v>12</v>
      </c>
      <c r="N11" s="26" t="s">
        <v>43</v>
      </c>
    </row>
    <row r="12" spans="2:14" ht="42.75" x14ac:dyDescent="0.25">
      <c r="B12" s="25" t="s">
        <v>42</v>
      </c>
      <c r="C12" s="25" t="s">
        <v>44</v>
      </c>
      <c r="D12" s="17" t="s">
        <v>30</v>
      </c>
      <c r="E12" s="22">
        <v>43461</v>
      </c>
      <c r="F12" s="23" t="str">
        <f t="shared" ca="1" si="0"/>
        <v>C</v>
      </c>
      <c r="G12" s="24">
        <v>43461</v>
      </c>
      <c r="H12" s="27">
        <v>43461</v>
      </c>
      <c r="I12" s="2" t="str">
        <f t="shared" si="1"/>
        <v>CUMPLIDO</v>
      </c>
      <c r="N12" s="26"/>
    </row>
    <row r="13" spans="2:14" ht="85.5" x14ac:dyDescent="0.25">
      <c r="B13" s="25" t="s">
        <v>36</v>
      </c>
      <c r="C13" s="25" t="s">
        <v>37</v>
      </c>
      <c r="D13" s="17" t="s">
        <v>31</v>
      </c>
      <c r="E13" s="22">
        <v>43621</v>
      </c>
      <c r="F13" s="23" t="str">
        <f t="shared" ca="1" si="0"/>
        <v>C</v>
      </c>
      <c r="G13" s="24">
        <v>43669</v>
      </c>
      <c r="H13" s="27">
        <v>43669</v>
      </c>
      <c r="I13" s="2" t="str">
        <f t="shared" si="1"/>
        <v>CUMPLIDO</v>
      </c>
      <c r="N13" s="26"/>
    </row>
    <row r="14" spans="2:14" ht="42.75" x14ac:dyDescent="0.25">
      <c r="B14" s="25" t="s">
        <v>36</v>
      </c>
      <c r="C14" s="25" t="s">
        <v>44</v>
      </c>
      <c r="D14" s="17" t="s">
        <v>32</v>
      </c>
      <c r="E14" s="22">
        <v>43826</v>
      </c>
      <c r="F14" s="23" t="str">
        <f t="shared" ca="1" si="0"/>
        <v>C</v>
      </c>
      <c r="G14" s="24">
        <v>43826</v>
      </c>
      <c r="H14" s="27">
        <v>43826</v>
      </c>
      <c r="I14" s="2" t="str">
        <f t="shared" si="1"/>
        <v>CUMPLIDO</v>
      </c>
      <c r="N14" s="26"/>
    </row>
    <row r="15" spans="2:14" ht="57.75" x14ac:dyDescent="0.25">
      <c r="B15" s="25"/>
      <c r="C15" s="25"/>
      <c r="D15" s="18" t="s">
        <v>33</v>
      </c>
      <c r="E15" s="22"/>
      <c r="F15" s="23" t="str">
        <f t="shared" ca="1" si="0"/>
        <v/>
      </c>
      <c r="G15" s="14"/>
      <c r="H15" s="2"/>
      <c r="I15" s="2" t="str">
        <f t="shared" si="1"/>
        <v>NO CUMPLIDO</v>
      </c>
      <c r="N15" s="26"/>
    </row>
    <row r="16" spans="2:14" x14ac:dyDescent="0.25">
      <c r="N16" s="29"/>
    </row>
  </sheetData>
  <autoFilter ref="B6:F15"/>
  <mergeCells count="4">
    <mergeCell ref="M7:M9"/>
    <mergeCell ref="K4:L4"/>
    <mergeCell ref="B3:I3"/>
    <mergeCell ref="B2:I2"/>
  </mergeCells>
  <conditionalFormatting sqref="F1 F5:F1048576">
    <cfRule type="containsText" dxfId="6" priority="111" operator="containsText" text="C">
      <formula>NOT(ISERROR(SEARCH("C",F1)))</formula>
    </cfRule>
  </conditionalFormatting>
  <conditionalFormatting sqref="F7:F15">
    <cfRule type="cellIs" dxfId="5" priority="115" operator="between">
      <formula>0</formula>
      <formula>1</formula>
    </cfRule>
    <cfRule type="cellIs" dxfId="4" priority="116" operator="between">
      <formula>2</formula>
      <formula>4</formula>
    </cfRule>
    <cfRule type="cellIs" dxfId="3" priority="117" operator="between">
      <formula>5</formula>
      <formula>365</formula>
    </cfRule>
    <cfRule type="cellIs" dxfId="2" priority="118" operator="between">
      <formula>-1</formula>
      <formula>-1000</formula>
    </cfRule>
  </conditionalFormatting>
  <conditionalFormatting sqref="I7:I15">
    <cfRule type="containsText" dxfId="1" priority="1" operator="containsText" text="NO CUMPLIDO">
      <formula>NOT(ISERROR(SEARCH("NO CUMPLIDO",#REF!)))</formula>
    </cfRule>
    <cfRule type="containsText" dxfId="0" priority="2" operator="containsText" text="CUMPLIDO">
      <formula>NOT(ISERROR(SEARCH("CUMPLIDO",#REF!)))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atencion victima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ALCALDE</dc:creator>
  <cp:lastModifiedBy>ENOC1</cp:lastModifiedBy>
  <dcterms:created xsi:type="dcterms:W3CDTF">2019-08-14T17:11:51Z</dcterms:created>
  <dcterms:modified xsi:type="dcterms:W3CDTF">2019-08-27T15:48:57Z</dcterms:modified>
</cp:coreProperties>
</file>