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showInkAnnotation="0" codeName="ThisWorkbook" defaultThemeVersion="124226"/>
  <mc:AlternateContent xmlns:mc="http://schemas.openxmlformats.org/markup-compatibility/2006">
    <mc:Choice Requires="x15">
      <x15ac:absPath xmlns:x15ac="http://schemas.microsoft.com/office/spreadsheetml/2010/11/ac" url="C:\Users\USUARIO\Desktop\"/>
    </mc:Choice>
  </mc:AlternateContent>
  <xr:revisionPtr revIDLastSave="0" documentId="13_ncr:1_{64D3AEE5-634A-430B-9838-421EA5B144A7}" xr6:coauthVersionLast="47" xr6:coauthVersionMax="47" xr10:uidLastSave="{00000000-0000-0000-0000-000000000000}"/>
  <bookViews>
    <workbookView xWindow="-120" yWindow="-120" windowWidth="24240" windowHeight="13140" tabRatio="836" firstSheet="4" activeTab="8" xr2:uid="{00000000-000D-0000-FFFF-FFFF00000000}"/>
  </bookViews>
  <sheets>
    <sheet name="1 Instructivo" sheetId="38" r:id="rId1"/>
    <sheet name="2 Contexto e Identificación" sheetId="30" r:id="rId2"/>
    <sheet name="3 Probabilidad" sheetId="42" r:id="rId3"/>
    <sheet name="4 Impacto" sheetId="39" r:id="rId4"/>
    <sheet name="5 Mapa Calor Inherente" sheetId="31" r:id="rId5"/>
    <sheet name="6 Valoración Control" sheetId="43" r:id="rId6"/>
    <sheet name="7 Mapa Calor Residual" sheetId="44" r:id="rId7"/>
    <sheet name="8 Mapa Calor Inherente Residual" sheetId="45" r:id="rId8"/>
    <sheet name="9 Mapa Riesgo, Plan Acción" sheetId="36" r:id="rId9"/>
    <sheet name="10 Imprimir Mapa Riesgo" sheetId="47" r:id="rId10"/>
    <sheet name="11 Riesgo del Proceso" sheetId="33" r:id="rId11"/>
    <sheet name="12 Control de cambios" sheetId="20" r:id="rId12"/>
  </sheets>
  <externalReferences>
    <externalReference r:id="rId13"/>
    <externalReference r:id="rId14"/>
    <externalReference r:id="rId15"/>
    <externalReference r:id="rId16"/>
    <externalReference r:id="rId17"/>
  </externalReferences>
  <definedNames>
    <definedName name="_xlnm._FilterDatabase" localSheetId="9" hidden="1">'10 Imprimir Mapa Riesgo'!$A$9:$JH$309</definedName>
    <definedName name="_xlnm._FilterDatabase" localSheetId="1" hidden="1">'2 Contexto e Identificación'!$A$8:$F$29</definedName>
    <definedName name="_xlnm._FilterDatabase" localSheetId="2" hidden="1">'3 Probabilidad'!$A$9:$Q$9</definedName>
    <definedName name="_xlnm._FilterDatabase" localSheetId="3" hidden="1">'4 Impacto'!$A$9:$X$29</definedName>
    <definedName name="_xlnm._FilterDatabase" localSheetId="4" hidden="1">'5 Mapa Calor Inherente'!$A$9:$AJ$9</definedName>
    <definedName name="_xlnm._FilterDatabase" localSheetId="5" hidden="1">'6 Valoración Control'!$A$9:$AS$309</definedName>
    <definedName name="_xlnm._FilterDatabase" localSheetId="6" hidden="1">'7 Mapa Calor Residual'!$A$8:$AJ$28</definedName>
    <definedName name="_xlnm._FilterDatabase" localSheetId="7" hidden="1">'8 Mapa Calor Inherente Residual'!$A$8:$AU$8</definedName>
    <definedName name="_xlnm._FilterDatabase" localSheetId="8" hidden="1">'9 Mapa Riesgo, Plan Acción'!$A$10:$JR$310</definedName>
    <definedName name="Afectación_Económica">#REF!</definedName>
    <definedName name="_xlnm.Print_Area" localSheetId="9">'10 Imprimir Mapa Riesgo'!$A$1:$M$309</definedName>
    <definedName name="_xlnm.Print_Area" localSheetId="11">'12 Control de cambios'!$A$1:$D$8</definedName>
    <definedName name="_xlnm.Print_Area" localSheetId="1">'2 Contexto e Identificación'!$A$2:$G$53</definedName>
    <definedName name="_xlnm.Print_Area" localSheetId="2">'3 Probabilidad'!$A$1:$Q$40</definedName>
    <definedName name="_xlnm.Print_Area" localSheetId="4">'5 Mapa Calor Inherente'!$A$1:$V$29</definedName>
    <definedName name="_xlnm.Print_Area" localSheetId="5">'6 Valoración Control'!$A$1:$AK$309</definedName>
    <definedName name="_xlnm.Print_Area" localSheetId="6">'7 Mapa Calor Residual'!$A$1:$V$28</definedName>
    <definedName name="CONTEXTO">'[1]CONTEXTO E IDENTIFICACIÓN'!$C$6</definedName>
    <definedName name="Corrupción">#REF!</definedName>
    <definedName name="Definicion_tratamiento">#REF!</definedName>
    <definedName name="E_Relaciones_Laborales">#REF!</definedName>
    <definedName name="Externo">#REF!</definedName>
    <definedName name="F_Usuarios_Productos_y_Prácticas_Organizacionales">#REF!</definedName>
    <definedName name="G_Daños_Activos_Físicos">#REF!</definedName>
    <definedName name="IMPACTO_PROCESOS" localSheetId="9">'[2]LISTAS FORMULAS'!$C$3:$C$7</definedName>
    <definedName name="IMPACTO_PROCESOS" localSheetId="10">'[2]LISTAS FORMULAS'!$C$3:$C$7</definedName>
    <definedName name="IMPACTO_PROCESOS" localSheetId="1">'[2]LISTAS FORMULAS'!$C$3:$C$7</definedName>
    <definedName name="IMPACTO_PROCESOS" localSheetId="4">'[2]LISTAS FORMULAS'!$C$3:$C$7</definedName>
    <definedName name="IMPACTO_PROCESOS" localSheetId="5">'[2]LISTAS FORMULAS'!$C$3:$C$7</definedName>
    <definedName name="IMPACTO_PROCESOS" localSheetId="6">'[2]LISTAS FORMULAS'!$C$3:$C$7</definedName>
    <definedName name="IMPACTO_PROCESOS" localSheetId="7">'[2]LISTAS FORMULAS'!$C$3:$C$7</definedName>
    <definedName name="IMPACTO_PROCESOS" localSheetId="8">'[2]LISTAS FORMULAS'!$C$3:$C$7</definedName>
    <definedName name="IMPACTO_PROCESOS">'[3]LISTAS FORMULAS'!$C$3:$C$7</definedName>
    <definedName name="Interno">#REF!</definedName>
    <definedName name="opciones" localSheetId="9">'[2]LISTAS FORMULAS'!$F$3:$F$4</definedName>
    <definedName name="opciones" localSheetId="10">'[2]LISTAS FORMULAS'!$F$3:$F$4</definedName>
    <definedName name="opciones" localSheetId="1">'[2]LISTAS FORMULAS'!$F$3:$F$4</definedName>
    <definedName name="opciones" localSheetId="4">'[2]LISTAS FORMULAS'!$F$3:$F$4</definedName>
    <definedName name="opciones" localSheetId="5">'[2]LISTAS FORMULAS'!$F$3:$F$4</definedName>
    <definedName name="opciones" localSheetId="6">'[2]LISTAS FORMULAS'!$F$3:$F$4</definedName>
    <definedName name="opciones" localSheetId="7">'[2]LISTAS FORMULAS'!$F$3:$F$4</definedName>
    <definedName name="opciones" localSheetId="8">'[2]LISTAS FORMULAS'!$F$3:$F$4</definedName>
    <definedName name="opciones">'[3]LISTAS FORMULAS'!$F$3:$F$4</definedName>
    <definedName name="opciones2" localSheetId="9">'[2]LISTAS FORMULAS'!$G$3:$G$5</definedName>
    <definedName name="opciones2" localSheetId="10">'[2]LISTAS FORMULAS'!$G$3:$G$5</definedName>
    <definedName name="opciones2" localSheetId="1">'[2]LISTAS FORMULAS'!$G$3:$G$5</definedName>
    <definedName name="opciones2" localSheetId="4">'[2]LISTAS FORMULAS'!$G$3:$G$5</definedName>
    <definedName name="opciones2" localSheetId="5">'[2]LISTAS FORMULAS'!$G$3:$G$5</definedName>
    <definedName name="opciones2" localSheetId="6">'[2]LISTAS FORMULAS'!$G$3:$G$5</definedName>
    <definedName name="opciones2" localSheetId="7">'[2]LISTAS FORMULAS'!$G$3:$G$5</definedName>
    <definedName name="opciones2" localSheetId="8">'[2]LISTAS FORMULAS'!$G$3:$G$5</definedName>
    <definedName name="opciones2">'[3]LISTAS FORMULAS'!$G$3:$G$5</definedName>
    <definedName name="Plan_accion">#REF!</definedName>
    <definedName name="Plan_acción">#REF!</definedName>
    <definedName name="Plan_de_acción">#REF!</definedName>
    <definedName name="Proceso">#REF!</definedName>
    <definedName name="Quince_Cero" localSheetId="9">'[2]LISTAS FORMULAS'!$F$14:$F$15</definedName>
    <definedName name="Quince_Cero" localSheetId="10">'[2]LISTAS FORMULAS'!$F$14:$F$15</definedName>
    <definedName name="Quince_Cero" localSheetId="1">'[2]LISTAS FORMULAS'!$F$14:$F$15</definedName>
    <definedName name="Quince_Cero" localSheetId="4">'[2]LISTAS FORMULAS'!$F$14:$F$15</definedName>
    <definedName name="Quince_Cero" localSheetId="5">'[2]LISTAS FORMULAS'!$F$14:$F$15</definedName>
    <definedName name="Quince_Cero" localSheetId="6">'[2]LISTAS FORMULAS'!$F$14:$F$15</definedName>
    <definedName name="Quince_Cero" localSheetId="7">'[2]LISTAS FORMULAS'!$F$14:$F$15</definedName>
    <definedName name="Quince_Cero" localSheetId="8">'[2]LISTAS FORMULAS'!$F$14:$F$15</definedName>
    <definedName name="Quince_Cero">'[3]LISTAS FORMULAS'!$F$14:$F$15</definedName>
    <definedName name="Quince_diez_cero">'[3]LISTAS FORMULAS'!$I$14:$I$16</definedName>
    <definedName name="Rango_Calificacion_Ejecucion" localSheetId="9">'[2]LISTAS FORMULAS'!$H$3:$H$5</definedName>
    <definedName name="Rango_Calificacion_Ejecucion" localSheetId="10">'[2]LISTAS FORMULAS'!$H$3:$H$5</definedName>
    <definedName name="Rango_Calificacion_Ejecucion" localSheetId="1">'[2]LISTAS FORMULAS'!$H$3:$H$5</definedName>
    <definedName name="Rango_Calificacion_Ejecucion" localSheetId="4">'[2]LISTAS FORMULAS'!$H$3:$H$5</definedName>
    <definedName name="Rango_Calificacion_Ejecucion" localSheetId="5">'[2]LISTAS FORMULAS'!$H$3:$H$5</definedName>
    <definedName name="Rango_Calificacion_Ejecucion" localSheetId="6">'[2]LISTAS FORMULAS'!$H$3:$H$5</definedName>
    <definedName name="Rango_Calificacion_Ejecucion" localSheetId="7">'[2]LISTAS FORMULAS'!$H$3:$H$5</definedName>
    <definedName name="Rango_Calificacion_Ejecucion" localSheetId="8">'[2]LISTAS FORMULAS'!$H$3:$H$5</definedName>
    <definedName name="Rango_Calificacion_Ejecucion">'[3]LISTAS FORMULAS'!$H$3:$H$5</definedName>
    <definedName name="Reducir_mitigar_Transferir_Evitar" localSheetId="9">'10 Imprimir Mapa Riesgo'!#REF!</definedName>
    <definedName name="Reducir_mitigar_Transferir_Evitar">'9 Mapa Riesgo, Plan Acción'!#REF!</definedName>
    <definedName name="Reputacional">#REF!</definedName>
    <definedName name="Requiere_Plan_de_Acción" localSheetId="9">'10 Imprimir Mapa Riesgo'!#REF!</definedName>
    <definedName name="Requiere_Plan_de_Acción">'9 Mapa Riesgo, Plan Acción'!#REF!</definedName>
    <definedName name="TIPO" localSheetId="9">'[2]CONTEXTO E IDENTIFICACIÓN'!$E$29:$E$32</definedName>
    <definedName name="TIPO" localSheetId="10">'[2]CONTEXTO E IDENTIFICACIÓN'!$E$29:$E$32</definedName>
    <definedName name="Tipo" localSheetId="11">'[1]CONTEXTO E IDENTIFICACIÓN'!$C$21:$C$24</definedName>
    <definedName name="TIPO" localSheetId="2">#REF!</definedName>
    <definedName name="TIPO" localSheetId="3">#REF!</definedName>
    <definedName name="TIPO" localSheetId="4">'[2]CONTEXTO E IDENTIFICACIÓN'!$E$29:$E$32</definedName>
    <definedName name="TIPO" localSheetId="5">'[2]CONTEXTO E IDENTIFICACIÓN'!$E$29:$E$32</definedName>
    <definedName name="TIPO" localSheetId="6">'[2]CONTEXTO E IDENTIFICACIÓN'!$E$29:$E$32</definedName>
    <definedName name="TIPO" localSheetId="7">'[2]CONTEXTO E IDENTIFICACIÓN'!$E$29:$E$32</definedName>
    <definedName name="TIPO" localSheetId="8">'[2]CONTEXTO E IDENTIFICACIÓN'!$E$29:$E$32</definedName>
    <definedName name="Tipo">#REF!</definedName>
    <definedName name="_xlnm.Print_Titles" localSheetId="9">'10 Imprimir Mapa Riesgo'!$A:$B,'10 Imprimir Mapa Riesgo'!$1:$9</definedName>
    <definedName name="_xlnm.Print_Titles" localSheetId="1">'2 Contexto e Identificación'!$2:$9</definedName>
    <definedName name="_xlnm.Print_Titles" localSheetId="2">'3 Probabilidad'!$1:$9</definedName>
    <definedName name="_xlnm.Print_Titles" localSheetId="3">'4 Impacto'!$1:$9</definedName>
    <definedName name="_xlnm.Print_Titles" localSheetId="5">'6 Valoración Control'!$A:$B,'6 Valoración Control'!$1:$9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45" l="1"/>
  <c r="G13" i="45"/>
  <c r="D16" i="44"/>
  <c r="D15" i="44"/>
  <c r="C17" i="31"/>
  <c r="C16" i="31"/>
  <c r="E13" i="45"/>
  <c r="I86" i="36"/>
  <c r="D14" i="45"/>
  <c r="D13" i="45"/>
  <c r="E14" i="44"/>
  <c r="C14" i="44"/>
  <c r="C13" i="44"/>
  <c r="C14" i="31"/>
  <c r="C13" i="45" s="1"/>
  <c r="E16" i="30"/>
  <c r="I28" i="43" l="1"/>
  <c r="G28" i="43"/>
  <c r="G25" i="43"/>
  <c r="E13" i="30" l="1"/>
  <c r="D10" i="42" l="1"/>
  <c r="E10" i="42"/>
  <c r="M11" i="36" l="1"/>
  <c r="N11" i="36"/>
  <c r="O11" i="36"/>
  <c r="P11" i="36"/>
  <c r="R11" i="36"/>
  <c r="G14" i="36"/>
  <c r="I10" i="43"/>
  <c r="I11" i="43"/>
  <c r="G10" i="43"/>
  <c r="B10" i="31"/>
  <c r="C10" i="31"/>
  <c r="B10" i="39"/>
  <c r="D10" i="39"/>
  <c r="F10" i="39"/>
  <c r="G10" i="39"/>
  <c r="H10" i="39"/>
  <c r="I10" i="39"/>
  <c r="J10" i="39"/>
  <c r="K10" i="39"/>
  <c r="L10" i="39"/>
  <c r="M10" i="39"/>
  <c r="N10" i="39"/>
  <c r="O10" i="39"/>
  <c r="P10" i="39"/>
  <c r="Q10" i="39"/>
  <c r="R10" i="39"/>
  <c r="S10" i="39"/>
  <c r="T10" i="39"/>
  <c r="U10" i="39"/>
  <c r="V10" i="39"/>
  <c r="W10" i="39"/>
  <c r="X10" i="39"/>
  <c r="B10" i="42"/>
  <c r="B10" i="30"/>
  <c r="C10" i="30"/>
  <c r="E10" i="30"/>
  <c r="B10" i="43" s="1"/>
  <c r="E12" i="30" l="1"/>
  <c r="E17" i="30"/>
  <c r="E18" i="30"/>
  <c r="E20" i="30"/>
  <c r="E21" i="30"/>
  <c r="E22" i="30"/>
  <c r="E23" i="30"/>
  <c r="E24" i="30"/>
  <c r="E25" i="30"/>
  <c r="E26" i="30"/>
  <c r="E27" i="30"/>
  <c r="E28" i="30"/>
  <c r="E29" i="30"/>
  <c r="H11" i="47" l="1"/>
  <c r="I11" i="47"/>
  <c r="J11" i="47"/>
  <c r="K11" i="47"/>
  <c r="L11" i="47"/>
  <c r="M11" i="47"/>
  <c r="H12" i="47"/>
  <c r="I12" i="47"/>
  <c r="J12" i="47"/>
  <c r="K12" i="47"/>
  <c r="L12" i="47"/>
  <c r="M12" i="47"/>
  <c r="H13" i="47"/>
  <c r="I13" i="47"/>
  <c r="J13" i="47"/>
  <c r="K13" i="47"/>
  <c r="L13" i="47"/>
  <c r="M13" i="47"/>
  <c r="H14" i="47"/>
  <c r="I14" i="47"/>
  <c r="J14" i="47"/>
  <c r="K14" i="47"/>
  <c r="L14" i="47"/>
  <c r="M14" i="47"/>
  <c r="H15" i="47"/>
  <c r="I15" i="47"/>
  <c r="J15" i="47"/>
  <c r="K15" i="47"/>
  <c r="L15" i="47"/>
  <c r="M15" i="47"/>
  <c r="H16" i="47"/>
  <c r="I16" i="47"/>
  <c r="J16" i="47"/>
  <c r="K16" i="47"/>
  <c r="L16" i="47"/>
  <c r="M16" i="47"/>
  <c r="H17" i="47"/>
  <c r="I17" i="47"/>
  <c r="J17" i="47"/>
  <c r="K17" i="47"/>
  <c r="L17" i="47"/>
  <c r="M17" i="47"/>
  <c r="H18" i="47"/>
  <c r="I18" i="47"/>
  <c r="J18" i="47"/>
  <c r="K18" i="47"/>
  <c r="L18" i="47"/>
  <c r="M18" i="47"/>
  <c r="H19" i="47"/>
  <c r="I19" i="47"/>
  <c r="J19" i="47"/>
  <c r="K19" i="47"/>
  <c r="L19" i="47"/>
  <c r="M19" i="47"/>
  <c r="H20" i="47"/>
  <c r="I20" i="47"/>
  <c r="J20" i="47"/>
  <c r="K20" i="47"/>
  <c r="L20" i="47"/>
  <c r="M20" i="47"/>
  <c r="H21" i="47"/>
  <c r="I21" i="47"/>
  <c r="J21" i="47"/>
  <c r="K21" i="47"/>
  <c r="L21" i="47"/>
  <c r="M21" i="47"/>
  <c r="H22" i="47"/>
  <c r="I22" i="47"/>
  <c r="J22" i="47"/>
  <c r="K22" i="47"/>
  <c r="L22" i="47"/>
  <c r="M22" i="47"/>
  <c r="H23" i="47"/>
  <c r="I23" i="47"/>
  <c r="J23" i="47"/>
  <c r="K23" i="47"/>
  <c r="L23" i="47"/>
  <c r="M23" i="47"/>
  <c r="H24" i="47"/>
  <c r="I24" i="47"/>
  <c r="J24" i="47"/>
  <c r="K24" i="47"/>
  <c r="L24" i="47"/>
  <c r="M24" i="47"/>
  <c r="H25" i="47"/>
  <c r="I25" i="47"/>
  <c r="J25" i="47"/>
  <c r="K25" i="47"/>
  <c r="L25" i="47"/>
  <c r="M25" i="47"/>
  <c r="H26" i="47"/>
  <c r="I26" i="47"/>
  <c r="J26" i="47"/>
  <c r="K26" i="47"/>
  <c r="L26" i="47"/>
  <c r="M26" i="47"/>
  <c r="H27" i="47"/>
  <c r="I27" i="47"/>
  <c r="J27" i="47"/>
  <c r="K27" i="47"/>
  <c r="L27" i="47"/>
  <c r="M27" i="47"/>
  <c r="H28" i="47"/>
  <c r="I28" i="47"/>
  <c r="J28" i="47"/>
  <c r="K28" i="47"/>
  <c r="L28" i="47"/>
  <c r="M28" i="47"/>
  <c r="H29" i="47"/>
  <c r="I29" i="47"/>
  <c r="J29" i="47"/>
  <c r="K29" i="47"/>
  <c r="L29" i="47"/>
  <c r="M29" i="47"/>
  <c r="H30" i="47"/>
  <c r="I30" i="47"/>
  <c r="J30" i="47"/>
  <c r="K30" i="47"/>
  <c r="L30" i="47"/>
  <c r="M30" i="47"/>
  <c r="H31" i="47"/>
  <c r="I31" i="47"/>
  <c r="J31" i="47"/>
  <c r="K31" i="47"/>
  <c r="L31" i="47"/>
  <c r="M31" i="47"/>
  <c r="H32" i="47"/>
  <c r="I32" i="47"/>
  <c r="J32" i="47"/>
  <c r="K32" i="47"/>
  <c r="L32" i="47"/>
  <c r="M32" i="47"/>
  <c r="H33" i="47"/>
  <c r="I33" i="47"/>
  <c r="J33" i="47"/>
  <c r="K33" i="47"/>
  <c r="L33" i="47"/>
  <c r="M33" i="47"/>
  <c r="H34" i="47"/>
  <c r="I34" i="47"/>
  <c r="J34" i="47"/>
  <c r="K34" i="47"/>
  <c r="L34" i="47"/>
  <c r="M34" i="47"/>
  <c r="H35" i="47"/>
  <c r="I35" i="47"/>
  <c r="J35" i="47"/>
  <c r="K35" i="47"/>
  <c r="L35" i="47"/>
  <c r="M35" i="47"/>
  <c r="H36" i="47"/>
  <c r="I36" i="47"/>
  <c r="J36" i="47"/>
  <c r="K36" i="47"/>
  <c r="L36" i="47"/>
  <c r="M36" i="47"/>
  <c r="H37" i="47"/>
  <c r="I37" i="47"/>
  <c r="J37" i="47"/>
  <c r="K37" i="47"/>
  <c r="L37" i="47"/>
  <c r="M37" i="47"/>
  <c r="H38" i="47"/>
  <c r="I38" i="47"/>
  <c r="J38" i="47"/>
  <c r="K38" i="47"/>
  <c r="L38" i="47"/>
  <c r="M38" i="47"/>
  <c r="H39" i="47"/>
  <c r="I39" i="47"/>
  <c r="J39" i="47"/>
  <c r="K39" i="47"/>
  <c r="L39" i="47"/>
  <c r="M39" i="47"/>
  <c r="H40" i="47"/>
  <c r="I40" i="47"/>
  <c r="J40" i="47"/>
  <c r="K40" i="47"/>
  <c r="L40" i="47"/>
  <c r="M40" i="47"/>
  <c r="H41" i="47"/>
  <c r="I41" i="47"/>
  <c r="J41" i="47"/>
  <c r="K41" i="47"/>
  <c r="L41" i="47"/>
  <c r="M41" i="47"/>
  <c r="H42" i="47"/>
  <c r="I42" i="47"/>
  <c r="J42" i="47"/>
  <c r="K42" i="47"/>
  <c r="L42" i="47"/>
  <c r="M42" i="47"/>
  <c r="H43" i="47"/>
  <c r="I43" i="47"/>
  <c r="J43" i="47"/>
  <c r="K43" i="47"/>
  <c r="L43" i="47"/>
  <c r="M43" i="47"/>
  <c r="H44" i="47"/>
  <c r="I44" i="47"/>
  <c r="J44" i="47"/>
  <c r="K44" i="47"/>
  <c r="L44" i="47"/>
  <c r="M44" i="47"/>
  <c r="H45" i="47"/>
  <c r="I45" i="47"/>
  <c r="J45" i="47"/>
  <c r="K45" i="47"/>
  <c r="L45" i="47"/>
  <c r="M45" i="47"/>
  <c r="H46" i="47"/>
  <c r="I46" i="47"/>
  <c r="J46" i="47"/>
  <c r="K46" i="47"/>
  <c r="L46" i="47"/>
  <c r="M46" i="47"/>
  <c r="H47" i="47"/>
  <c r="I47" i="47"/>
  <c r="J47" i="47"/>
  <c r="K47" i="47"/>
  <c r="L47" i="47"/>
  <c r="M47" i="47"/>
  <c r="H48" i="47"/>
  <c r="I48" i="47"/>
  <c r="J48" i="47"/>
  <c r="K48" i="47"/>
  <c r="L48" i="47"/>
  <c r="M48" i="47"/>
  <c r="H49" i="47"/>
  <c r="I49" i="47"/>
  <c r="J49" i="47"/>
  <c r="K49" i="47"/>
  <c r="L49" i="47"/>
  <c r="M49" i="47"/>
  <c r="H50" i="47"/>
  <c r="I50" i="47"/>
  <c r="J50" i="47"/>
  <c r="K50" i="47"/>
  <c r="L50" i="47"/>
  <c r="M50" i="47"/>
  <c r="H51" i="47"/>
  <c r="I51" i="47"/>
  <c r="J51" i="47"/>
  <c r="K51" i="47"/>
  <c r="L51" i="47"/>
  <c r="M51" i="47"/>
  <c r="H52" i="47"/>
  <c r="I52" i="47"/>
  <c r="J52" i="47"/>
  <c r="K52" i="47"/>
  <c r="L52" i="47"/>
  <c r="M52" i="47"/>
  <c r="H53" i="47"/>
  <c r="I53" i="47"/>
  <c r="J53" i="47"/>
  <c r="K53" i="47"/>
  <c r="L53" i="47"/>
  <c r="M53" i="47"/>
  <c r="H54" i="47"/>
  <c r="I54" i="47"/>
  <c r="J54" i="47"/>
  <c r="K54" i="47"/>
  <c r="L54" i="47"/>
  <c r="M54" i="47"/>
  <c r="H55" i="47"/>
  <c r="I55" i="47"/>
  <c r="J55" i="47"/>
  <c r="K55" i="47"/>
  <c r="L55" i="47"/>
  <c r="M55" i="47"/>
  <c r="H56" i="47"/>
  <c r="I56" i="47"/>
  <c r="J56" i="47"/>
  <c r="K56" i="47"/>
  <c r="L56" i="47"/>
  <c r="M56" i="47"/>
  <c r="H57" i="47"/>
  <c r="I57" i="47"/>
  <c r="J57" i="47"/>
  <c r="K57" i="47"/>
  <c r="L57" i="47"/>
  <c r="M57" i="47"/>
  <c r="H58" i="47"/>
  <c r="I58" i="47"/>
  <c r="J58" i="47"/>
  <c r="K58" i="47"/>
  <c r="L58" i="47"/>
  <c r="M58" i="47"/>
  <c r="H59" i="47"/>
  <c r="I59" i="47"/>
  <c r="J59" i="47"/>
  <c r="K59" i="47"/>
  <c r="L59" i="47"/>
  <c r="M59" i="47"/>
  <c r="H60" i="47"/>
  <c r="I60" i="47"/>
  <c r="J60" i="47"/>
  <c r="K60" i="47"/>
  <c r="L60" i="47"/>
  <c r="M60" i="47"/>
  <c r="H61" i="47"/>
  <c r="I61" i="47"/>
  <c r="J61" i="47"/>
  <c r="K61" i="47"/>
  <c r="L61" i="47"/>
  <c r="M61" i="47"/>
  <c r="H62" i="47"/>
  <c r="I62" i="47"/>
  <c r="J62" i="47"/>
  <c r="K62" i="47"/>
  <c r="L62" i="47"/>
  <c r="M62" i="47"/>
  <c r="H63" i="47"/>
  <c r="I63" i="47"/>
  <c r="J63" i="47"/>
  <c r="K63" i="47"/>
  <c r="L63" i="47"/>
  <c r="M63" i="47"/>
  <c r="H64" i="47"/>
  <c r="I64" i="47"/>
  <c r="J64" i="47"/>
  <c r="K64" i="47"/>
  <c r="L64" i="47"/>
  <c r="M64" i="47"/>
  <c r="H65" i="47"/>
  <c r="I65" i="47"/>
  <c r="J65" i="47"/>
  <c r="K65" i="47"/>
  <c r="L65" i="47"/>
  <c r="M65" i="47"/>
  <c r="H66" i="47"/>
  <c r="I66" i="47"/>
  <c r="J66" i="47"/>
  <c r="K66" i="47"/>
  <c r="L66" i="47"/>
  <c r="M66" i="47"/>
  <c r="H67" i="47"/>
  <c r="I67" i="47"/>
  <c r="J67" i="47"/>
  <c r="K67" i="47"/>
  <c r="L67" i="47"/>
  <c r="M67" i="47"/>
  <c r="H68" i="47"/>
  <c r="I68" i="47"/>
  <c r="J68" i="47"/>
  <c r="K68" i="47"/>
  <c r="L68" i="47"/>
  <c r="M68" i="47"/>
  <c r="H69" i="47"/>
  <c r="I69" i="47"/>
  <c r="J69" i="47"/>
  <c r="K69" i="47"/>
  <c r="L69" i="47"/>
  <c r="M69" i="47"/>
  <c r="H70" i="47"/>
  <c r="I70" i="47"/>
  <c r="J70" i="47"/>
  <c r="K70" i="47"/>
  <c r="L70" i="47"/>
  <c r="M70" i="47"/>
  <c r="H71" i="47"/>
  <c r="I71" i="47"/>
  <c r="J71" i="47"/>
  <c r="K71" i="47"/>
  <c r="L71" i="47"/>
  <c r="M71" i="47"/>
  <c r="H72" i="47"/>
  <c r="I72" i="47"/>
  <c r="J72" i="47"/>
  <c r="K72" i="47"/>
  <c r="L72" i="47"/>
  <c r="M72" i="47"/>
  <c r="H73" i="47"/>
  <c r="I73" i="47"/>
  <c r="J73" i="47"/>
  <c r="K73" i="47"/>
  <c r="L73" i="47"/>
  <c r="M73" i="47"/>
  <c r="H74" i="47"/>
  <c r="I74" i="47"/>
  <c r="J74" i="47"/>
  <c r="K74" i="47"/>
  <c r="L74" i="47"/>
  <c r="M74" i="47"/>
  <c r="H75" i="47"/>
  <c r="I75" i="47"/>
  <c r="J75" i="47"/>
  <c r="K75" i="47"/>
  <c r="L75" i="47"/>
  <c r="M75" i="47"/>
  <c r="H76" i="47"/>
  <c r="I76" i="47"/>
  <c r="J76" i="47"/>
  <c r="K76" i="47"/>
  <c r="L76" i="47"/>
  <c r="M76" i="47"/>
  <c r="H77" i="47"/>
  <c r="I77" i="47"/>
  <c r="J77" i="47"/>
  <c r="K77" i="47"/>
  <c r="L77" i="47"/>
  <c r="M77" i="47"/>
  <c r="H78" i="47"/>
  <c r="I78" i="47"/>
  <c r="J78" i="47"/>
  <c r="K78" i="47"/>
  <c r="L78" i="47"/>
  <c r="M78" i="47"/>
  <c r="H79" i="47"/>
  <c r="I79" i="47"/>
  <c r="J79" i="47"/>
  <c r="K79" i="47"/>
  <c r="L79" i="47"/>
  <c r="M79" i="47"/>
  <c r="H80" i="47"/>
  <c r="I80" i="47"/>
  <c r="J80" i="47"/>
  <c r="K80" i="47"/>
  <c r="L80" i="47"/>
  <c r="M80" i="47"/>
  <c r="H81" i="47"/>
  <c r="I81" i="47"/>
  <c r="J81" i="47"/>
  <c r="K81" i="47"/>
  <c r="L81" i="47"/>
  <c r="M81" i="47"/>
  <c r="H82" i="47"/>
  <c r="I82" i="47"/>
  <c r="J82" i="47"/>
  <c r="K82" i="47"/>
  <c r="L82" i="47"/>
  <c r="M82" i="47"/>
  <c r="H83" i="47"/>
  <c r="I83" i="47"/>
  <c r="J83" i="47"/>
  <c r="K83" i="47"/>
  <c r="L83" i="47"/>
  <c r="M83" i="47"/>
  <c r="H84" i="47"/>
  <c r="I84" i="47"/>
  <c r="J84" i="47"/>
  <c r="K84" i="47"/>
  <c r="L84" i="47"/>
  <c r="M84" i="47"/>
  <c r="H85" i="47"/>
  <c r="I85" i="47"/>
  <c r="J85" i="47"/>
  <c r="K85" i="47"/>
  <c r="L85" i="47"/>
  <c r="M85" i="47"/>
  <c r="H86" i="47"/>
  <c r="I86" i="47"/>
  <c r="J86" i="47"/>
  <c r="K86" i="47"/>
  <c r="L86" i="47"/>
  <c r="M86" i="47"/>
  <c r="H87" i="47"/>
  <c r="I87" i="47"/>
  <c r="J87" i="47"/>
  <c r="K87" i="47"/>
  <c r="L87" i="47"/>
  <c r="M87" i="47"/>
  <c r="H88" i="47"/>
  <c r="I88" i="47"/>
  <c r="J88" i="47"/>
  <c r="K88" i="47"/>
  <c r="L88" i="47"/>
  <c r="M88" i="47"/>
  <c r="H89" i="47"/>
  <c r="I89" i="47"/>
  <c r="J89" i="47"/>
  <c r="K89" i="47"/>
  <c r="L89" i="47"/>
  <c r="M89" i="47"/>
  <c r="H90" i="47"/>
  <c r="I90" i="47"/>
  <c r="J90" i="47"/>
  <c r="K90" i="47"/>
  <c r="L90" i="47"/>
  <c r="M90" i="47"/>
  <c r="H91" i="47"/>
  <c r="I91" i="47"/>
  <c r="J91" i="47"/>
  <c r="K91" i="47"/>
  <c r="L91" i="47"/>
  <c r="M91" i="47"/>
  <c r="H92" i="47"/>
  <c r="I92" i="47"/>
  <c r="J92" i="47"/>
  <c r="K92" i="47"/>
  <c r="L92" i="47"/>
  <c r="M92" i="47"/>
  <c r="H93" i="47"/>
  <c r="I93" i="47"/>
  <c r="J93" i="47"/>
  <c r="K93" i="47"/>
  <c r="L93" i="47"/>
  <c r="M93" i="47"/>
  <c r="H94" i="47"/>
  <c r="I94" i="47"/>
  <c r="J94" i="47"/>
  <c r="K94" i="47"/>
  <c r="L94" i="47"/>
  <c r="M94" i="47"/>
  <c r="H95" i="47"/>
  <c r="I95" i="47"/>
  <c r="J95" i="47"/>
  <c r="K95" i="47"/>
  <c r="L95" i="47"/>
  <c r="M95" i="47"/>
  <c r="H96" i="47"/>
  <c r="I96" i="47"/>
  <c r="J96" i="47"/>
  <c r="K96" i="47"/>
  <c r="L96" i="47"/>
  <c r="M96" i="47"/>
  <c r="H97" i="47"/>
  <c r="I97" i="47"/>
  <c r="J97" i="47"/>
  <c r="K97" i="47"/>
  <c r="L97" i="47"/>
  <c r="M97" i="47"/>
  <c r="H98" i="47"/>
  <c r="I98" i="47"/>
  <c r="J98" i="47"/>
  <c r="K98" i="47"/>
  <c r="L98" i="47"/>
  <c r="M98" i="47"/>
  <c r="H99" i="47"/>
  <c r="I99" i="47"/>
  <c r="J99" i="47"/>
  <c r="K99" i="47"/>
  <c r="L99" i="47"/>
  <c r="M99" i="47"/>
  <c r="H100" i="47"/>
  <c r="I100" i="47"/>
  <c r="J100" i="47"/>
  <c r="K100" i="47"/>
  <c r="L100" i="47"/>
  <c r="M100" i="47"/>
  <c r="H101" i="47"/>
  <c r="I101" i="47"/>
  <c r="J101" i="47"/>
  <c r="K101" i="47"/>
  <c r="L101" i="47"/>
  <c r="M101" i="47"/>
  <c r="H102" i="47"/>
  <c r="I102" i="47"/>
  <c r="J102" i="47"/>
  <c r="K102" i="47"/>
  <c r="L102" i="47"/>
  <c r="M102" i="47"/>
  <c r="H103" i="47"/>
  <c r="I103" i="47"/>
  <c r="J103" i="47"/>
  <c r="K103" i="47"/>
  <c r="L103" i="47"/>
  <c r="M103" i="47"/>
  <c r="H104" i="47"/>
  <c r="I104" i="47"/>
  <c r="J104" i="47"/>
  <c r="K104" i="47"/>
  <c r="L104" i="47"/>
  <c r="M104" i="47"/>
  <c r="H105" i="47"/>
  <c r="I105" i="47"/>
  <c r="J105" i="47"/>
  <c r="K105" i="47"/>
  <c r="L105" i="47"/>
  <c r="M105" i="47"/>
  <c r="H106" i="47"/>
  <c r="I106" i="47"/>
  <c r="J106" i="47"/>
  <c r="K106" i="47"/>
  <c r="L106" i="47"/>
  <c r="M106" i="47"/>
  <c r="H107" i="47"/>
  <c r="I107" i="47"/>
  <c r="J107" i="47"/>
  <c r="K107" i="47"/>
  <c r="L107" i="47"/>
  <c r="M107" i="47"/>
  <c r="H108" i="47"/>
  <c r="I108" i="47"/>
  <c r="J108" i="47"/>
  <c r="K108" i="47"/>
  <c r="L108" i="47"/>
  <c r="M108" i="47"/>
  <c r="H109" i="47"/>
  <c r="I109" i="47"/>
  <c r="J109" i="47"/>
  <c r="K109" i="47"/>
  <c r="L109" i="47"/>
  <c r="M109" i="47"/>
  <c r="H110" i="47"/>
  <c r="I110" i="47"/>
  <c r="J110" i="47"/>
  <c r="K110" i="47"/>
  <c r="L110" i="47"/>
  <c r="M110" i="47"/>
  <c r="H111" i="47"/>
  <c r="I111" i="47"/>
  <c r="J111" i="47"/>
  <c r="K111" i="47"/>
  <c r="L111" i="47"/>
  <c r="M111" i="47"/>
  <c r="H112" i="47"/>
  <c r="I112" i="47"/>
  <c r="J112" i="47"/>
  <c r="K112" i="47"/>
  <c r="L112" i="47"/>
  <c r="M112" i="47"/>
  <c r="H113" i="47"/>
  <c r="I113" i="47"/>
  <c r="J113" i="47"/>
  <c r="K113" i="47"/>
  <c r="L113" i="47"/>
  <c r="M113" i="47"/>
  <c r="H114" i="47"/>
  <c r="I114" i="47"/>
  <c r="J114" i="47"/>
  <c r="K114" i="47"/>
  <c r="L114" i="47"/>
  <c r="M114" i="47"/>
  <c r="H115" i="47"/>
  <c r="I115" i="47"/>
  <c r="J115" i="47"/>
  <c r="K115" i="47"/>
  <c r="L115" i="47"/>
  <c r="M115" i="47"/>
  <c r="H116" i="47"/>
  <c r="I116" i="47"/>
  <c r="J116" i="47"/>
  <c r="K116" i="47"/>
  <c r="L116" i="47"/>
  <c r="M116" i="47"/>
  <c r="H117" i="47"/>
  <c r="I117" i="47"/>
  <c r="J117" i="47"/>
  <c r="K117" i="47"/>
  <c r="L117" i="47"/>
  <c r="M117" i="47"/>
  <c r="H118" i="47"/>
  <c r="I118" i="47"/>
  <c r="J118" i="47"/>
  <c r="K118" i="47"/>
  <c r="L118" i="47"/>
  <c r="M118" i="47"/>
  <c r="H119" i="47"/>
  <c r="I119" i="47"/>
  <c r="J119" i="47"/>
  <c r="K119" i="47"/>
  <c r="L119" i="47"/>
  <c r="M119" i="47"/>
  <c r="H120" i="47"/>
  <c r="I120" i="47"/>
  <c r="J120" i="47"/>
  <c r="K120" i="47"/>
  <c r="L120" i="47"/>
  <c r="M120" i="47"/>
  <c r="H121" i="47"/>
  <c r="I121" i="47"/>
  <c r="J121" i="47"/>
  <c r="K121" i="47"/>
  <c r="L121" i="47"/>
  <c r="M121" i="47"/>
  <c r="H122" i="47"/>
  <c r="I122" i="47"/>
  <c r="J122" i="47"/>
  <c r="K122" i="47"/>
  <c r="L122" i="47"/>
  <c r="M122" i="47"/>
  <c r="H123" i="47"/>
  <c r="I123" i="47"/>
  <c r="J123" i="47"/>
  <c r="K123" i="47"/>
  <c r="L123" i="47"/>
  <c r="M123" i="47"/>
  <c r="H124" i="47"/>
  <c r="I124" i="47"/>
  <c r="J124" i="47"/>
  <c r="K124" i="47"/>
  <c r="L124" i="47"/>
  <c r="M124" i="47"/>
  <c r="H125" i="47"/>
  <c r="I125" i="47"/>
  <c r="J125" i="47"/>
  <c r="K125" i="47"/>
  <c r="L125" i="47"/>
  <c r="M125" i="47"/>
  <c r="H126" i="47"/>
  <c r="I126" i="47"/>
  <c r="J126" i="47"/>
  <c r="K126" i="47"/>
  <c r="L126" i="47"/>
  <c r="M126" i="47"/>
  <c r="H127" i="47"/>
  <c r="I127" i="47"/>
  <c r="J127" i="47"/>
  <c r="K127" i="47"/>
  <c r="L127" i="47"/>
  <c r="M127" i="47"/>
  <c r="H128" i="47"/>
  <c r="I128" i="47"/>
  <c r="J128" i="47"/>
  <c r="K128" i="47"/>
  <c r="L128" i="47"/>
  <c r="M128" i="47"/>
  <c r="H129" i="47"/>
  <c r="I129" i="47"/>
  <c r="J129" i="47"/>
  <c r="K129" i="47"/>
  <c r="L129" i="47"/>
  <c r="M129" i="47"/>
  <c r="H130" i="47"/>
  <c r="I130" i="47"/>
  <c r="J130" i="47"/>
  <c r="K130" i="47"/>
  <c r="L130" i="47"/>
  <c r="M130" i="47"/>
  <c r="H131" i="47"/>
  <c r="I131" i="47"/>
  <c r="J131" i="47"/>
  <c r="K131" i="47"/>
  <c r="L131" i="47"/>
  <c r="M131" i="47"/>
  <c r="H132" i="47"/>
  <c r="I132" i="47"/>
  <c r="J132" i="47"/>
  <c r="K132" i="47"/>
  <c r="L132" i="47"/>
  <c r="M132" i="47"/>
  <c r="H133" i="47"/>
  <c r="I133" i="47"/>
  <c r="J133" i="47"/>
  <c r="K133" i="47"/>
  <c r="L133" i="47"/>
  <c r="M133" i="47"/>
  <c r="H134" i="47"/>
  <c r="I134" i="47"/>
  <c r="J134" i="47"/>
  <c r="K134" i="47"/>
  <c r="L134" i="47"/>
  <c r="M134" i="47"/>
  <c r="H135" i="47"/>
  <c r="I135" i="47"/>
  <c r="J135" i="47"/>
  <c r="K135" i="47"/>
  <c r="L135" i="47"/>
  <c r="M135" i="47"/>
  <c r="H136" i="47"/>
  <c r="I136" i="47"/>
  <c r="J136" i="47"/>
  <c r="K136" i="47"/>
  <c r="L136" i="47"/>
  <c r="M136" i="47"/>
  <c r="H137" i="47"/>
  <c r="I137" i="47"/>
  <c r="J137" i="47"/>
  <c r="K137" i="47"/>
  <c r="L137" i="47"/>
  <c r="M137" i="47"/>
  <c r="H138" i="47"/>
  <c r="I138" i="47"/>
  <c r="J138" i="47"/>
  <c r="K138" i="47"/>
  <c r="L138" i="47"/>
  <c r="M138" i="47"/>
  <c r="H139" i="47"/>
  <c r="I139" i="47"/>
  <c r="J139" i="47"/>
  <c r="K139" i="47"/>
  <c r="L139" i="47"/>
  <c r="M139" i="47"/>
  <c r="H140" i="47"/>
  <c r="I140" i="47"/>
  <c r="J140" i="47"/>
  <c r="K140" i="47"/>
  <c r="L140" i="47"/>
  <c r="M140" i="47"/>
  <c r="H141" i="47"/>
  <c r="I141" i="47"/>
  <c r="J141" i="47"/>
  <c r="K141" i="47"/>
  <c r="L141" i="47"/>
  <c r="M141" i="47"/>
  <c r="H142" i="47"/>
  <c r="I142" i="47"/>
  <c r="J142" i="47"/>
  <c r="K142" i="47"/>
  <c r="L142" i="47"/>
  <c r="M142" i="47"/>
  <c r="H143" i="47"/>
  <c r="I143" i="47"/>
  <c r="J143" i="47"/>
  <c r="K143" i="47"/>
  <c r="L143" i="47"/>
  <c r="M143" i="47"/>
  <c r="H144" i="47"/>
  <c r="I144" i="47"/>
  <c r="J144" i="47"/>
  <c r="K144" i="47"/>
  <c r="L144" i="47"/>
  <c r="M144" i="47"/>
  <c r="H145" i="47"/>
  <c r="I145" i="47"/>
  <c r="J145" i="47"/>
  <c r="K145" i="47"/>
  <c r="L145" i="47"/>
  <c r="M145" i="47"/>
  <c r="H146" i="47"/>
  <c r="I146" i="47"/>
  <c r="J146" i="47"/>
  <c r="K146" i="47"/>
  <c r="L146" i="47"/>
  <c r="M146" i="47"/>
  <c r="H147" i="47"/>
  <c r="I147" i="47"/>
  <c r="J147" i="47"/>
  <c r="K147" i="47"/>
  <c r="L147" i="47"/>
  <c r="M147" i="47"/>
  <c r="H148" i="47"/>
  <c r="I148" i="47"/>
  <c r="J148" i="47"/>
  <c r="K148" i="47"/>
  <c r="L148" i="47"/>
  <c r="M148" i="47"/>
  <c r="H149" i="47"/>
  <c r="I149" i="47"/>
  <c r="J149" i="47"/>
  <c r="K149" i="47"/>
  <c r="L149" i="47"/>
  <c r="M149" i="47"/>
  <c r="H150" i="47"/>
  <c r="I150" i="47"/>
  <c r="J150" i="47"/>
  <c r="K150" i="47"/>
  <c r="L150" i="47"/>
  <c r="M150" i="47"/>
  <c r="H151" i="47"/>
  <c r="I151" i="47"/>
  <c r="J151" i="47"/>
  <c r="K151" i="47"/>
  <c r="L151" i="47"/>
  <c r="M151" i="47"/>
  <c r="H152" i="47"/>
  <c r="I152" i="47"/>
  <c r="J152" i="47"/>
  <c r="K152" i="47"/>
  <c r="L152" i="47"/>
  <c r="M152" i="47"/>
  <c r="H153" i="47"/>
  <c r="I153" i="47"/>
  <c r="J153" i="47"/>
  <c r="K153" i="47"/>
  <c r="L153" i="47"/>
  <c r="M153" i="47"/>
  <c r="H154" i="47"/>
  <c r="I154" i="47"/>
  <c r="J154" i="47"/>
  <c r="K154" i="47"/>
  <c r="L154" i="47"/>
  <c r="M154" i="47"/>
  <c r="H155" i="47"/>
  <c r="I155" i="47"/>
  <c r="J155" i="47"/>
  <c r="K155" i="47"/>
  <c r="L155" i="47"/>
  <c r="M155" i="47"/>
  <c r="H156" i="47"/>
  <c r="I156" i="47"/>
  <c r="J156" i="47"/>
  <c r="K156" i="47"/>
  <c r="L156" i="47"/>
  <c r="M156" i="47"/>
  <c r="H157" i="47"/>
  <c r="I157" i="47"/>
  <c r="J157" i="47"/>
  <c r="K157" i="47"/>
  <c r="L157" i="47"/>
  <c r="M157" i="47"/>
  <c r="H158" i="47"/>
  <c r="I158" i="47"/>
  <c r="J158" i="47"/>
  <c r="K158" i="47"/>
  <c r="L158" i="47"/>
  <c r="M158" i="47"/>
  <c r="H159" i="47"/>
  <c r="I159" i="47"/>
  <c r="J159" i="47"/>
  <c r="K159" i="47"/>
  <c r="L159" i="47"/>
  <c r="M159" i="47"/>
  <c r="H160" i="47"/>
  <c r="I160" i="47"/>
  <c r="J160" i="47"/>
  <c r="K160" i="47"/>
  <c r="L160" i="47"/>
  <c r="M160" i="47"/>
  <c r="H161" i="47"/>
  <c r="I161" i="47"/>
  <c r="J161" i="47"/>
  <c r="K161" i="47"/>
  <c r="L161" i="47"/>
  <c r="M161" i="47"/>
  <c r="H162" i="47"/>
  <c r="I162" i="47"/>
  <c r="J162" i="47"/>
  <c r="K162" i="47"/>
  <c r="L162" i="47"/>
  <c r="M162" i="47"/>
  <c r="H163" i="47"/>
  <c r="I163" i="47"/>
  <c r="J163" i="47"/>
  <c r="K163" i="47"/>
  <c r="L163" i="47"/>
  <c r="M163" i="47"/>
  <c r="H164" i="47"/>
  <c r="I164" i="47"/>
  <c r="J164" i="47"/>
  <c r="K164" i="47"/>
  <c r="L164" i="47"/>
  <c r="M164" i="47"/>
  <c r="H165" i="47"/>
  <c r="I165" i="47"/>
  <c r="J165" i="47"/>
  <c r="K165" i="47"/>
  <c r="L165" i="47"/>
  <c r="M165" i="47"/>
  <c r="H166" i="47"/>
  <c r="I166" i="47"/>
  <c r="J166" i="47"/>
  <c r="K166" i="47"/>
  <c r="L166" i="47"/>
  <c r="M166" i="47"/>
  <c r="H167" i="47"/>
  <c r="I167" i="47"/>
  <c r="J167" i="47"/>
  <c r="K167" i="47"/>
  <c r="L167" i="47"/>
  <c r="M167" i="47"/>
  <c r="H168" i="47"/>
  <c r="I168" i="47"/>
  <c r="J168" i="47"/>
  <c r="K168" i="47"/>
  <c r="L168" i="47"/>
  <c r="M168" i="47"/>
  <c r="H169" i="47"/>
  <c r="I169" i="47"/>
  <c r="J169" i="47"/>
  <c r="K169" i="47"/>
  <c r="L169" i="47"/>
  <c r="M169" i="47"/>
  <c r="H170" i="47"/>
  <c r="I170" i="47"/>
  <c r="J170" i="47"/>
  <c r="K170" i="47"/>
  <c r="L170" i="47"/>
  <c r="M170" i="47"/>
  <c r="H171" i="47"/>
  <c r="I171" i="47"/>
  <c r="J171" i="47"/>
  <c r="K171" i="47"/>
  <c r="L171" i="47"/>
  <c r="M171" i="47"/>
  <c r="H172" i="47"/>
  <c r="I172" i="47"/>
  <c r="J172" i="47"/>
  <c r="K172" i="47"/>
  <c r="L172" i="47"/>
  <c r="M172" i="47"/>
  <c r="H173" i="47"/>
  <c r="I173" i="47"/>
  <c r="J173" i="47"/>
  <c r="K173" i="47"/>
  <c r="L173" i="47"/>
  <c r="M173" i="47"/>
  <c r="H174" i="47"/>
  <c r="I174" i="47"/>
  <c r="J174" i="47"/>
  <c r="K174" i="47"/>
  <c r="L174" i="47"/>
  <c r="M174" i="47"/>
  <c r="H175" i="47"/>
  <c r="I175" i="47"/>
  <c r="J175" i="47"/>
  <c r="K175" i="47"/>
  <c r="L175" i="47"/>
  <c r="M175" i="47"/>
  <c r="H176" i="47"/>
  <c r="I176" i="47"/>
  <c r="J176" i="47"/>
  <c r="K176" i="47"/>
  <c r="L176" i="47"/>
  <c r="M176" i="47"/>
  <c r="H177" i="47"/>
  <c r="I177" i="47"/>
  <c r="J177" i="47"/>
  <c r="K177" i="47"/>
  <c r="L177" i="47"/>
  <c r="M177" i="47"/>
  <c r="H178" i="47"/>
  <c r="I178" i="47"/>
  <c r="J178" i="47"/>
  <c r="K178" i="47"/>
  <c r="L178" i="47"/>
  <c r="M178" i="47"/>
  <c r="H179" i="47"/>
  <c r="I179" i="47"/>
  <c r="J179" i="47"/>
  <c r="K179" i="47"/>
  <c r="L179" i="47"/>
  <c r="M179" i="47"/>
  <c r="H180" i="47"/>
  <c r="I180" i="47"/>
  <c r="J180" i="47"/>
  <c r="K180" i="47"/>
  <c r="L180" i="47"/>
  <c r="M180" i="47"/>
  <c r="H181" i="47"/>
  <c r="I181" i="47"/>
  <c r="J181" i="47"/>
  <c r="K181" i="47"/>
  <c r="L181" i="47"/>
  <c r="M181" i="47"/>
  <c r="H182" i="47"/>
  <c r="I182" i="47"/>
  <c r="J182" i="47"/>
  <c r="K182" i="47"/>
  <c r="L182" i="47"/>
  <c r="M182" i="47"/>
  <c r="H183" i="47"/>
  <c r="I183" i="47"/>
  <c r="J183" i="47"/>
  <c r="K183" i="47"/>
  <c r="L183" i="47"/>
  <c r="M183" i="47"/>
  <c r="H184" i="47"/>
  <c r="I184" i="47"/>
  <c r="J184" i="47"/>
  <c r="K184" i="47"/>
  <c r="L184" i="47"/>
  <c r="M184" i="47"/>
  <c r="H185" i="47"/>
  <c r="I185" i="47"/>
  <c r="J185" i="47"/>
  <c r="K185" i="47"/>
  <c r="L185" i="47"/>
  <c r="M185" i="47"/>
  <c r="H186" i="47"/>
  <c r="I186" i="47"/>
  <c r="J186" i="47"/>
  <c r="K186" i="47"/>
  <c r="L186" i="47"/>
  <c r="M186" i="47"/>
  <c r="H187" i="47"/>
  <c r="I187" i="47"/>
  <c r="J187" i="47"/>
  <c r="K187" i="47"/>
  <c r="L187" i="47"/>
  <c r="M187" i="47"/>
  <c r="H188" i="47"/>
  <c r="I188" i="47"/>
  <c r="J188" i="47"/>
  <c r="K188" i="47"/>
  <c r="L188" i="47"/>
  <c r="M188" i="47"/>
  <c r="H189" i="47"/>
  <c r="I189" i="47"/>
  <c r="J189" i="47"/>
  <c r="K189" i="47"/>
  <c r="L189" i="47"/>
  <c r="M189" i="47"/>
  <c r="H190" i="47"/>
  <c r="I190" i="47"/>
  <c r="J190" i="47"/>
  <c r="K190" i="47"/>
  <c r="L190" i="47"/>
  <c r="M190" i="47"/>
  <c r="H191" i="47"/>
  <c r="I191" i="47"/>
  <c r="J191" i="47"/>
  <c r="K191" i="47"/>
  <c r="L191" i="47"/>
  <c r="M191" i="47"/>
  <c r="H192" i="47"/>
  <c r="I192" i="47"/>
  <c r="J192" i="47"/>
  <c r="K192" i="47"/>
  <c r="L192" i="47"/>
  <c r="M192" i="47"/>
  <c r="H193" i="47"/>
  <c r="I193" i="47"/>
  <c r="J193" i="47"/>
  <c r="K193" i="47"/>
  <c r="L193" i="47"/>
  <c r="M193" i="47"/>
  <c r="H194" i="47"/>
  <c r="I194" i="47"/>
  <c r="J194" i="47"/>
  <c r="K194" i="47"/>
  <c r="L194" i="47"/>
  <c r="M194" i="47"/>
  <c r="H195" i="47"/>
  <c r="I195" i="47"/>
  <c r="J195" i="47"/>
  <c r="K195" i="47"/>
  <c r="L195" i="47"/>
  <c r="M195" i="47"/>
  <c r="H196" i="47"/>
  <c r="I196" i="47"/>
  <c r="J196" i="47"/>
  <c r="K196" i="47"/>
  <c r="L196" i="47"/>
  <c r="M196" i="47"/>
  <c r="H197" i="47"/>
  <c r="I197" i="47"/>
  <c r="J197" i="47"/>
  <c r="K197" i="47"/>
  <c r="L197" i="47"/>
  <c r="M197" i="47"/>
  <c r="H198" i="47"/>
  <c r="I198" i="47"/>
  <c r="J198" i="47"/>
  <c r="K198" i="47"/>
  <c r="L198" i="47"/>
  <c r="M198" i="47"/>
  <c r="H199" i="47"/>
  <c r="I199" i="47"/>
  <c r="J199" i="47"/>
  <c r="K199" i="47"/>
  <c r="L199" i="47"/>
  <c r="M199" i="47"/>
  <c r="H200" i="47"/>
  <c r="I200" i="47"/>
  <c r="J200" i="47"/>
  <c r="K200" i="47"/>
  <c r="L200" i="47"/>
  <c r="M200" i="47"/>
  <c r="H201" i="47"/>
  <c r="I201" i="47"/>
  <c r="J201" i="47"/>
  <c r="K201" i="47"/>
  <c r="L201" i="47"/>
  <c r="M201" i="47"/>
  <c r="H202" i="47"/>
  <c r="I202" i="47"/>
  <c r="J202" i="47"/>
  <c r="K202" i="47"/>
  <c r="L202" i="47"/>
  <c r="M202" i="47"/>
  <c r="H203" i="47"/>
  <c r="I203" i="47"/>
  <c r="J203" i="47"/>
  <c r="K203" i="47"/>
  <c r="L203" i="47"/>
  <c r="M203" i="47"/>
  <c r="H204" i="47"/>
  <c r="I204" i="47"/>
  <c r="J204" i="47"/>
  <c r="K204" i="47"/>
  <c r="L204" i="47"/>
  <c r="M204" i="47"/>
  <c r="H205" i="47"/>
  <c r="I205" i="47"/>
  <c r="J205" i="47"/>
  <c r="K205" i="47"/>
  <c r="L205" i="47"/>
  <c r="M205" i="47"/>
  <c r="H206" i="47"/>
  <c r="I206" i="47"/>
  <c r="J206" i="47"/>
  <c r="K206" i="47"/>
  <c r="L206" i="47"/>
  <c r="M206" i="47"/>
  <c r="H207" i="47"/>
  <c r="I207" i="47"/>
  <c r="J207" i="47"/>
  <c r="K207" i="47"/>
  <c r="L207" i="47"/>
  <c r="M207" i="47"/>
  <c r="H208" i="47"/>
  <c r="I208" i="47"/>
  <c r="J208" i="47"/>
  <c r="K208" i="47"/>
  <c r="L208" i="47"/>
  <c r="M208" i="47"/>
  <c r="H209" i="47"/>
  <c r="I209" i="47"/>
  <c r="J209" i="47"/>
  <c r="K209" i="47"/>
  <c r="L209" i="47"/>
  <c r="M209" i="47"/>
  <c r="H210" i="47"/>
  <c r="I210" i="47"/>
  <c r="J210" i="47"/>
  <c r="K210" i="47"/>
  <c r="L210" i="47"/>
  <c r="M210" i="47"/>
  <c r="H211" i="47"/>
  <c r="I211" i="47"/>
  <c r="J211" i="47"/>
  <c r="K211" i="47"/>
  <c r="L211" i="47"/>
  <c r="M211" i="47"/>
  <c r="H212" i="47"/>
  <c r="I212" i="47"/>
  <c r="J212" i="47"/>
  <c r="K212" i="47"/>
  <c r="L212" i="47"/>
  <c r="M212" i="47"/>
  <c r="H213" i="47"/>
  <c r="I213" i="47"/>
  <c r="J213" i="47"/>
  <c r="K213" i="47"/>
  <c r="L213" i="47"/>
  <c r="M213" i="47"/>
  <c r="H214" i="47"/>
  <c r="I214" i="47"/>
  <c r="J214" i="47"/>
  <c r="K214" i="47"/>
  <c r="L214" i="47"/>
  <c r="M214" i="47"/>
  <c r="H215" i="47"/>
  <c r="I215" i="47"/>
  <c r="J215" i="47"/>
  <c r="K215" i="47"/>
  <c r="L215" i="47"/>
  <c r="M215" i="47"/>
  <c r="H216" i="47"/>
  <c r="I216" i="47"/>
  <c r="J216" i="47"/>
  <c r="K216" i="47"/>
  <c r="L216" i="47"/>
  <c r="M216" i="47"/>
  <c r="H217" i="47"/>
  <c r="I217" i="47"/>
  <c r="J217" i="47"/>
  <c r="K217" i="47"/>
  <c r="L217" i="47"/>
  <c r="M217" i="47"/>
  <c r="H218" i="47"/>
  <c r="I218" i="47"/>
  <c r="J218" i="47"/>
  <c r="K218" i="47"/>
  <c r="L218" i="47"/>
  <c r="M218" i="47"/>
  <c r="H219" i="47"/>
  <c r="I219" i="47"/>
  <c r="J219" i="47"/>
  <c r="K219" i="47"/>
  <c r="L219" i="47"/>
  <c r="M219" i="47"/>
  <c r="H220" i="47"/>
  <c r="I220" i="47"/>
  <c r="J220" i="47"/>
  <c r="K220" i="47"/>
  <c r="L220" i="47"/>
  <c r="M220" i="47"/>
  <c r="H221" i="47"/>
  <c r="I221" i="47"/>
  <c r="J221" i="47"/>
  <c r="K221" i="47"/>
  <c r="L221" i="47"/>
  <c r="M221" i="47"/>
  <c r="H222" i="47"/>
  <c r="I222" i="47"/>
  <c r="J222" i="47"/>
  <c r="K222" i="47"/>
  <c r="L222" i="47"/>
  <c r="M222" i="47"/>
  <c r="H223" i="47"/>
  <c r="I223" i="47"/>
  <c r="J223" i="47"/>
  <c r="K223" i="47"/>
  <c r="L223" i="47"/>
  <c r="M223" i="47"/>
  <c r="H224" i="47"/>
  <c r="I224" i="47"/>
  <c r="J224" i="47"/>
  <c r="K224" i="47"/>
  <c r="L224" i="47"/>
  <c r="M224" i="47"/>
  <c r="H225" i="47"/>
  <c r="I225" i="47"/>
  <c r="J225" i="47"/>
  <c r="K225" i="47"/>
  <c r="L225" i="47"/>
  <c r="M225" i="47"/>
  <c r="H226" i="47"/>
  <c r="I226" i="47"/>
  <c r="J226" i="47"/>
  <c r="K226" i="47"/>
  <c r="L226" i="47"/>
  <c r="M226" i="47"/>
  <c r="H227" i="47"/>
  <c r="I227" i="47"/>
  <c r="J227" i="47"/>
  <c r="K227" i="47"/>
  <c r="L227" i="47"/>
  <c r="M227" i="47"/>
  <c r="H228" i="47"/>
  <c r="I228" i="47"/>
  <c r="J228" i="47"/>
  <c r="K228" i="47"/>
  <c r="L228" i="47"/>
  <c r="M228" i="47"/>
  <c r="H229" i="47"/>
  <c r="I229" i="47"/>
  <c r="J229" i="47"/>
  <c r="K229" i="47"/>
  <c r="L229" i="47"/>
  <c r="M229" i="47"/>
  <c r="H230" i="47"/>
  <c r="I230" i="47"/>
  <c r="J230" i="47"/>
  <c r="K230" i="47"/>
  <c r="L230" i="47"/>
  <c r="M230" i="47"/>
  <c r="H231" i="47"/>
  <c r="I231" i="47"/>
  <c r="J231" i="47"/>
  <c r="K231" i="47"/>
  <c r="L231" i="47"/>
  <c r="M231" i="47"/>
  <c r="H232" i="47"/>
  <c r="I232" i="47"/>
  <c r="J232" i="47"/>
  <c r="K232" i="47"/>
  <c r="L232" i="47"/>
  <c r="M232" i="47"/>
  <c r="H233" i="47"/>
  <c r="I233" i="47"/>
  <c r="J233" i="47"/>
  <c r="K233" i="47"/>
  <c r="L233" i="47"/>
  <c r="M233" i="47"/>
  <c r="H234" i="47"/>
  <c r="I234" i="47"/>
  <c r="J234" i="47"/>
  <c r="K234" i="47"/>
  <c r="L234" i="47"/>
  <c r="M234" i="47"/>
  <c r="H235" i="47"/>
  <c r="I235" i="47"/>
  <c r="J235" i="47"/>
  <c r="K235" i="47"/>
  <c r="L235" i="47"/>
  <c r="M235" i="47"/>
  <c r="H236" i="47"/>
  <c r="I236" i="47"/>
  <c r="J236" i="47"/>
  <c r="K236" i="47"/>
  <c r="L236" i="47"/>
  <c r="M236" i="47"/>
  <c r="H237" i="47"/>
  <c r="I237" i="47"/>
  <c r="J237" i="47"/>
  <c r="K237" i="47"/>
  <c r="L237" i="47"/>
  <c r="M237" i="47"/>
  <c r="H238" i="47"/>
  <c r="I238" i="47"/>
  <c r="J238" i="47"/>
  <c r="K238" i="47"/>
  <c r="L238" i="47"/>
  <c r="M238" i="47"/>
  <c r="H239" i="47"/>
  <c r="I239" i="47"/>
  <c r="J239" i="47"/>
  <c r="K239" i="47"/>
  <c r="L239" i="47"/>
  <c r="M239" i="47"/>
  <c r="H240" i="47"/>
  <c r="I240" i="47"/>
  <c r="J240" i="47"/>
  <c r="K240" i="47"/>
  <c r="L240" i="47"/>
  <c r="M240" i="47"/>
  <c r="H241" i="47"/>
  <c r="I241" i="47"/>
  <c r="J241" i="47"/>
  <c r="K241" i="47"/>
  <c r="L241" i="47"/>
  <c r="M241" i="47"/>
  <c r="H242" i="47"/>
  <c r="I242" i="47"/>
  <c r="J242" i="47"/>
  <c r="K242" i="47"/>
  <c r="L242" i="47"/>
  <c r="M242" i="47"/>
  <c r="H243" i="47"/>
  <c r="I243" i="47"/>
  <c r="J243" i="47"/>
  <c r="K243" i="47"/>
  <c r="L243" i="47"/>
  <c r="M243" i="47"/>
  <c r="H244" i="47"/>
  <c r="I244" i="47"/>
  <c r="J244" i="47"/>
  <c r="K244" i="47"/>
  <c r="L244" i="47"/>
  <c r="M244" i="47"/>
  <c r="H245" i="47"/>
  <c r="I245" i="47"/>
  <c r="J245" i="47"/>
  <c r="K245" i="47"/>
  <c r="L245" i="47"/>
  <c r="M245" i="47"/>
  <c r="H246" i="47"/>
  <c r="I246" i="47"/>
  <c r="J246" i="47"/>
  <c r="K246" i="47"/>
  <c r="L246" i="47"/>
  <c r="M246" i="47"/>
  <c r="H247" i="47"/>
  <c r="I247" i="47"/>
  <c r="J247" i="47"/>
  <c r="K247" i="47"/>
  <c r="L247" i="47"/>
  <c r="M247" i="47"/>
  <c r="H248" i="47"/>
  <c r="I248" i="47"/>
  <c r="J248" i="47"/>
  <c r="K248" i="47"/>
  <c r="L248" i="47"/>
  <c r="M248" i="47"/>
  <c r="H249" i="47"/>
  <c r="I249" i="47"/>
  <c r="J249" i="47"/>
  <c r="K249" i="47"/>
  <c r="L249" i="47"/>
  <c r="M249" i="47"/>
  <c r="H250" i="47"/>
  <c r="I250" i="47"/>
  <c r="J250" i="47"/>
  <c r="K250" i="47"/>
  <c r="L250" i="47"/>
  <c r="M250" i="47"/>
  <c r="H251" i="47"/>
  <c r="I251" i="47"/>
  <c r="J251" i="47"/>
  <c r="K251" i="47"/>
  <c r="L251" i="47"/>
  <c r="M251" i="47"/>
  <c r="H252" i="47"/>
  <c r="I252" i="47"/>
  <c r="J252" i="47"/>
  <c r="K252" i="47"/>
  <c r="L252" i="47"/>
  <c r="M252" i="47"/>
  <c r="H253" i="47"/>
  <c r="I253" i="47"/>
  <c r="J253" i="47"/>
  <c r="K253" i="47"/>
  <c r="L253" i="47"/>
  <c r="M253" i="47"/>
  <c r="H254" i="47"/>
  <c r="I254" i="47"/>
  <c r="J254" i="47"/>
  <c r="K254" i="47"/>
  <c r="L254" i="47"/>
  <c r="M254" i="47"/>
  <c r="H255" i="47"/>
  <c r="I255" i="47"/>
  <c r="J255" i="47"/>
  <c r="K255" i="47"/>
  <c r="L255" i="47"/>
  <c r="M255" i="47"/>
  <c r="H256" i="47"/>
  <c r="I256" i="47"/>
  <c r="J256" i="47"/>
  <c r="K256" i="47"/>
  <c r="L256" i="47"/>
  <c r="M256" i="47"/>
  <c r="H257" i="47"/>
  <c r="I257" i="47"/>
  <c r="J257" i="47"/>
  <c r="K257" i="47"/>
  <c r="L257" i="47"/>
  <c r="M257" i="47"/>
  <c r="H258" i="47"/>
  <c r="I258" i="47"/>
  <c r="J258" i="47"/>
  <c r="K258" i="47"/>
  <c r="L258" i="47"/>
  <c r="M258" i="47"/>
  <c r="H259" i="47"/>
  <c r="I259" i="47"/>
  <c r="J259" i="47"/>
  <c r="K259" i="47"/>
  <c r="L259" i="47"/>
  <c r="M259" i="47"/>
  <c r="H260" i="47"/>
  <c r="I260" i="47"/>
  <c r="J260" i="47"/>
  <c r="K260" i="47"/>
  <c r="L260" i="47"/>
  <c r="M260" i="47"/>
  <c r="H261" i="47"/>
  <c r="I261" i="47"/>
  <c r="J261" i="47"/>
  <c r="K261" i="47"/>
  <c r="L261" i="47"/>
  <c r="M261" i="47"/>
  <c r="H262" i="47"/>
  <c r="I262" i="47"/>
  <c r="J262" i="47"/>
  <c r="K262" i="47"/>
  <c r="L262" i="47"/>
  <c r="M262" i="47"/>
  <c r="H263" i="47"/>
  <c r="I263" i="47"/>
  <c r="J263" i="47"/>
  <c r="K263" i="47"/>
  <c r="L263" i="47"/>
  <c r="M263" i="47"/>
  <c r="H264" i="47"/>
  <c r="I264" i="47"/>
  <c r="J264" i="47"/>
  <c r="K264" i="47"/>
  <c r="L264" i="47"/>
  <c r="M264" i="47"/>
  <c r="H265" i="47"/>
  <c r="I265" i="47"/>
  <c r="J265" i="47"/>
  <c r="K265" i="47"/>
  <c r="L265" i="47"/>
  <c r="M265" i="47"/>
  <c r="H266" i="47"/>
  <c r="I266" i="47"/>
  <c r="J266" i="47"/>
  <c r="K266" i="47"/>
  <c r="L266" i="47"/>
  <c r="M266" i="47"/>
  <c r="H267" i="47"/>
  <c r="I267" i="47"/>
  <c r="J267" i="47"/>
  <c r="K267" i="47"/>
  <c r="L267" i="47"/>
  <c r="M267" i="47"/>
  <c r="H268" i="47"/>
  <c r="I268" i="47"/>
  <c r="J268" i="47"/>
  <c r="K268" i="47"/>
  <c r="L268" i="47"/>
  <c r="M268" i="47"/>
  <c r="H269" i="47"/>
  <c r="I269" i="47"/>
  <c r="J269" i="47"/>
  <c r="K269" i="47"/>
  <c r="L269" i="47"/>
  <c r="M269" i="47"/>
  <c r="H270" i="47"/>
  <c r="I270" i="47"/>
  <c r="J270" i="47"/>
  <c r="K270" i="47"/>
  <c r="L270" i="47"/>
  <c r="M270" i="47"/>
  <c r="H271" i="47"/>
  <c r="I271" i="47"/>
  <c r="J271" i="47"/>
  <c r="K271" i="47"/>
  <c r="L271" i="47"/>
  <c r="M271" i="47"/>
  <c r="H272" i="47"/>
  <c r="I272" i="47"/>
  <c r="J272" i="47"/>
  <c r="K272" i="47"/>
  <c r="L272" i="47"/>
  <c r="M272" i="47"/>
  <c r="H273" i="47"/>
  <c r="I273" i="47"/>
  <c r="J273" i="47"/>
  <c r="K273" i="47"/>
  <c r="L273" i="47"/>
  <c r="M273" i="47"/>
  <c r="H274" i="47"/>
  <c r="I274" i="47"/>
  <c r="J274" i="47"/>
  <c r="K274" i="47"/>
  <c r="L274" i="47"/>
  <c r="M274" i="47"/>
  <c r="H275" i="47"/>
  <c r="I275" i="47"/>
  <c r="J275" i="47"/>
  <c r="K275" i="47"/>
  <c r="L275" i="47"/>
  <c r="M275" i="47"/>
  <c r="H276" i="47"/>
  <c r="I276" i="47"/>
  <c r="J276" i="47"/>
  <c r="K276" i="47"/>
  <c r="L276" i="47"/>
  <c r="M276" i="47"/>
  <c r="H277" i="47"/>
  <c r="I277" i="47"/>
  <c r="J277" i="47"/>
  <c r="K277" i="47"/>
  <c r="L277" i="47"/>
  <c r="M277" i="47"/>
  <c r="H278" i="47"/>
  <c r="I278" i="47"/>
  <c r="J278" i="47"/>
  <c r="K278" i="47"/>
  <c r="L278" i="47"/>
  <c r="M278" i="47"/>
  <c r="H279" i="47"/>
  <c r="I279" i="47"/>
  <c r="J279" i="47"/>
  <c r="K279" i="47"/>
  <c r="L279" i="47"/>
  <c r="M279" i="47"/>
  <c r="H280" i="47"/>
  <c r="I280" i="47"/>
  <c r="J280" i="47"/>
  <c r="K280" i="47"/>
  <c r="L280" i="47"/>
  <c r="M280" i="47"/>
  <c r="H281" i="47"/>
  <c r="I281" i="47"/>
  <c r="J281" i="47"/>
  <c r="K281" i="47"/>
  <c r="L281" i="47"/>
  <c r="M281" i="47"/>
  <c r="H282" i="47"/>
  <c r="I282" i="47"/>
  <c r="J282" i="47"/>
  <c r="K282" i="47"/>
  <c r="L282" i="47"/>
  <c r="M282" i="47"/>
  <c r="H283" i="47"/>
  <c r="I283" i="47"/>
  <c r="J283" i="47"/>
  <c r="K283" i="47"/>
  <c r="L283" i="47"/>
  <c r="M283" i="47"/>
  <c r="H284" i="47"/>
  <c r="I284" i="47"/>
  <c r="J284" i="47"/>
  <c r="K284" i="47"/>
  <c r="L284" i="47"/>
  <c r="M284" i="47"/>
  <c r="H285" i="47"/>
  <c r="I285" i="47"/>
  <c r="J285" i="47"/>
  <c r="K285" i="47"/>
  <c r="L285" i="47"/>
  <c r="M285" i="47"/>
  <c r="H286" i="47"/>
  <c r="I286" i="47"/>
  <c r="J286" i="47"/>
  <c r="K286" i="47"/>
  <c r="L286" i="47"/>
  <c r="M286" i="47"/>
  <c r="H287" i="47"/>
  <c r="I287" i="47"/>
  <c r="J287" i="47"/>
  <c r="K287" i="47"/>
  <c r="L287" i="47"/>
  <c r="M287" i="47"/>
  <c r="H288" i="47"/>
  <c r="I288" i="47"/>
  <c r="J288" i="47"/>
  <c r="K288" i="47"/>
  <c r="L288" i="47"/>
  <c r="M288" i="47"/>
  <c r="H289" i="47"/>
  <c r="I289" i="47"/>
  <c r="J289" i="47"/>
  <c r="K289" i="47"/>
  <c r="L289" i="47"/>
  <c r="M289" i="47"/>
  <c r="H290" i="47"/>
  <c r="I290" i="47"/>
  <c r="J290" i="47"/>
  <c r="K290" i="47"/>
  <c r="L290" i="47"/>
  <c r="M290" i="47"/>
  <c r="H291" i="47"/>
  <c r="I291" i="47"/>
  <c r="J291" i="47"/>
  <c r="K291" i="47"/>
  <c r="L291" i="47"/>
  <c r="M291" i="47"/>
  <c r="H292" i="47"/>
  <c r="I292" i="47"/>
  <c r="J292" i="47"/>
  <c r="K292" i="47"/>
  <c r="L292" i="47"/>
  <c r="M292" i="47"/>
  <c r="H293" i="47"/>
  <c r="I293" i="47"/>
  <c r="J293" i="47"/>
  <c r="K293" i="47"/>
  <c r="L293" i="47"/>
  <c r="M293" i="47"/>
  <c r="H294" i="47"/>
  <c r="I294" i="47"/>
  <c r="J294" i="47"/>
  <c r="K294" i="47"/>
  <c r="L294" i="47"/>
  <c r="M294" i="47"/>
  <c r="H295" i="47"/>
  <c r="I295" i="47"/>
  <c r="J295" i="47"/>
  <c r="K295" i="47"/>
  <c r="L295" i="47"/>
  <c r="M295" i="47"/>
  <c r="H296" i="47"/>
  <c r="I296" i="47"/>
  <c r="J296" i="47"/>
  <c r="K296" i="47"/>
  <c r="L296" i="47"/>
  <c r="M296" i="47"/>
  <c r="H297" i="47"/>
  <c r="I297" i="47"/>
  <c r="J297" i="47"/>
  <c r="K297" i="47"/>
  <c r="L297" i="47"/>
  <c r="M297" i="47"/>
  <c r="H298" i="47"/>
  <c r="I298" i="47"/>
  <c r="J298" i="47"/>
  <c r="K298" i="47"/>
  <c r="L298" i="47"/>
  <c r="M298" i="47"/>
  <c r="H299" i="47"/>
  <c r="I299" i="47"/>
  <c r="J299" i="47"/>
  <c r="K299" i="47"/>
  <c r="L299" i="47"/>
  <c r="M299" i="47"/>
  <c r="H300" i="47"/>
  <c r="I300" i="47"/>
  <c r="J300" i="47"/>
  <c r="K300" i="47"/>
  <c r="L300" i="47"/>
  <c r="M300" i="47"/>
  <c r="H301" i="47"/>
  <c r="I301" i="47"/>
  <c r="J301" i="47"/>
  <c r="K301" i="47"/>
  <c r="L301" i="47"/>
  <c r="M301" i="47"/>
  <c r="H302" i="47"/>
  <c r="I302" i="47"/>
  <c r="J302" i="47"/>
  <c r="K302" i="47"/>
  <c r="L302" i="47"/>
  <c r="M302" i="47"/>
  <c r="H303" i="47"/>
  <c r="I303" i="47"/>
  <c r="J303" i="47"/>
  <c r="K303" i="47"/>
  <c r="L303" i="47"/>
  <c r="M303" i="47"/>
  <c r="H304" i="47"/>
  <c r="I304" i="47"/>
  <c r="J304" i="47"/>
  <c r="K304" i="47"/>
  <c r="L304" i="47"/>
  <c r="M304" i="47"/>
  <c r="H305" i="47"/>
  <c r="I305" i="47"/>
  <c r="J305" i="47"/>
  <c r="K305" i="47"/>
  <c r="L305" i="47"/>
  <c r="M305" i="47"/>
  <c r="H306" i="47"/>
  <c r="I306" i="47"/>
  <c r="J306" i="47"/>
  <c r="K306" i="47"/>
  <c r="L306" i="47"/>
  <c r="M306" i="47"/>
  <c r="H307" i="47"/>
  <c r="I307" i="47"/>
  <c r="J307" i="47"/>
  <c r="K307" i="47"/>
  <c r="L307" i="47"/>
  <c r="M307" i="47"/>
  <c r="H308" i="47"/>
  <c r="I308" i="47"/>
  <c r="J308" i="47"/>
  <c r="K308" i="47"/>
  <c r="L308" i="47"/>
  <c r="M308" i="47"/>
  <c r="H309" i="47"/>
  <c r="I309" i="47"/>
  <c r="J309" i="47"/>
  <c r="K309" i="47"/>
  <c r="L309" i="47"/>
  <c r="M309" i="47"/>
  <c r="H10" i="47"/>
  <c r="I10" i="47"/>
  <c r="J10" i="47"/>
  <c r="K10" i="47"/>
  <c r="L10" i="47"/>
  <c r="M10" i="47"/>
  <c r="D307" i="47"/>
  <c r="D304" i="47"/>
  <c r="D301" i="47"/>
  <c r="D298" i="47"/>
  <c r="D295" i="47"/>
  <c r="A295" i="47"/>
  <c r="D292" i="47"/>
  <c r="D289" i="47"/>
  <c r="D286" i="47"/>
  <c r="D283" i="47"/>
  <c r="D280" i="47"/>
  <c r="A280" i="47"/>
  <c r="D277" i="47"/>
  <c r="D274" i="47"/>
  <c r="D271" i="47"/>
  <c r="D268" i="47"/>
  <c r="D265" i="47"/>
  <c r="A265" i="47"/>
  <c r="D262" i="47"/>
  <c r="D259" i="47"/>
  <c r="D256" i="47"/>
  <c r="D253" i="47"/>
  <c r="D250" i="47"/>
  <c r="A250" i="47"/>
  <c r="D247" i="47"/>
  <c r="D244" i="47"/>
  <c r="D241" i="47"/>
  <c r="D238" i="47"/>
  <c r="D235" i="47"/>
  <c r="A235" i="47"/>
  <c r="D232" i="47"/>
  <c r="D229" i="47"/>
  <c r="D226" i="47"/>
  <c r="D223" i="47"/>
  <c r="D220" i="47"/>
  <c r="A220" i="47"/>
  <c r="D217" i="47"/>
  <c r="D214" i="47"/>
  <c r="D211" i="47"/>
  <c r="D208" i="47"/>
  <c r="D205" i="47"/>
  <c r="A205" i="47"/>
  <c r="D202" i="47"/>
  <c r="D199" i="47"/>
  <c r="D196" i="47"/>
  <c r="D193" i="47"/>
  <c r="D190" i="47"/>
  <c r="A190" i="47"/>
  <c r="D187" i="47"/>
  <c r="D184" i="47"/>
  <c r="D181" i="47"/>
  <c r="D178" i="47"/>
  <c r="D175" i="47"/>
  <c r="A175" i="47"/>
  <c r="D172" i="47"/>
  <c r="D169" i="47"/>
  <c r="D166" i="47"/>
  <c r="D163" i="47"/>
  <c r="D160" i="47"/>
  <c r="A160" i="47"/>
  <c r="D157" i="47"/>
  <c r="D154" i="47"/>
  <c r="D151" i="47"/>
  <c r="D148" i="47"/>
  <c r="D145" i="47"/>
  <c r="A145" i="47"/>
  <c r="D142" i="47"/>
  <c r="D139" i="47"/>
  <c r="D136" i="47"/>
  <c r="D133" i="47"/>
  <c r="D130" i="47"/>
  <c r="A130" i="47"/>
  <c r="D127" i="47"/>
  <c r="D124" i="47"/>
  <c r="D121" i="47"/>
  <c r="D118" i="47"/>
  <c r="D115" i="47"/>
  <c r="A115" i="47"/>
  <c r="D112" i="47"/>
  <c r="D109" i="47"/>
  <c r="D106" i="47"/>
  <c r="D103" i="47"/>
  <c r="D100" i="47"/>
  <c r="A100" i="47"/>
  <c r="D97" i="47"/>
  <c r="D94" i="47"/>
  <c r="D91" i="47"/>
  <c r="D88" i="47"/>
  <c r="D85" i="47"/>
  <c r="A85" i="47"/>
  <c r="D82" i="47"/>
  <c r="D79" i="47"/>
  <c r="D76" i="47"/>
  <c r="D73" i="47"/>
  <c r="D70" i="47"/>
  <c r="A70" i="47"/>
  <c r="D67" i="47"/>
  <c r="D64" i="47"/>
  <c r="D61" i="47"/>
  <c r="D58" i="47"/>
  <c r="D55" i="47"/>
  <c r="A55" i="47"/>
  <c r="D52" i="47"/>
  <c r="D49" i="47"/>
  <c r="D46" i="47"/>
  <c r="D43" i="47"/>
  <c r="D40" i="47"/>
  <c r="A40" i="47"/>
  <c r="D37" i="47"/>
  <c r="D34" i="47"/>
  <c r="D31" i="47"/>
  <c r="D28" i="47"/>
  <c r="D25" i="47"/>
  <c r="A25" i="47"/>
  <c r="D22" i="47"/>
  <c r="D19" i="47"/>
  <c r="D16" i="47"/>
  <c r="D13" i="47"/>
  <c r="D10" i="47"/>
  <c r="A10" i="47"/>
  <c r="F6" i="47"/>
  <c r="D6" i="47"/>
  <c r="C6" i="47"/>
  <c r="B6" i="47"/>
  <c r="D5" i="47"/>
  <c r="C5" i="47"/>
  <c r="D6" i="36"/>
  <c r="G308" i="36"/>
  <c r="G305" i="36"/>
  <c r="G302" i="36"/>
  <c r="G299" i="36"/>
  <c r="G296" i="36"/>
  <c r="G293" i="36"/>
  <c r="G290" i="36"/>
  <c r="G287" i="36"/>
  <c r="G284" i="36"/>
  <c r="G281" i="36"/>
  <c r="G278" i="36"/>
  <c r="G275" i="36"/>
  <c r="G272" i="36"/>
  <c r="G269" i="36"/>
  <c r="G266" i="36"/>
  <c r="G263" i="36"/>
  <c r="G260" i="36"/>
  <c r="G257" i="36"/>
  <c r="G254" i="36"/>
  <c r="G251" i="36"/>
  <c r="G248" i="36"/>
  <c r="G245" i="36"/>
  <c r="G242" i="36"/>
  <c r="G239" i="36"/>
  <c r="G236" i="36"/>
  <c r="G233" i="36"/>
  <c r="G230" i="36"/>
  <c r="G227" i="36"/>
  <c r="G224" i="36"/>
  <c r="G221" i="36"/>
  <c r="G218" i="36"/>
  <c r="G215" i="36"/>
  <c r="G212" i="36"/>
  <c r="G209" i="36"/>
  <c r="G206" i="36"/>
  <c r="G203" i="36"/>
  <c r="G200" i="36"/>
  <c r="G197" i="36"/>
  <c r="G194" i="36"/>
  <c r="G191" i="36"/>
  <c r="G188" i="36"/>
  <c r="G185" i="36"/>
  <c r="G182" i="36"/>
  <c r="G179" i="36"/>
  <c r="G176" i="36"/>
  <c r="G173" i="36"/>
  <c r="G170" i="36"/>
  <c r="G167" i="36"/>
  <c r="G164" i="36"/>
  <c r="G161" i="36"/>
  <c r="G158" i="36"/>
  <c r="G155" i="36"/>
  <c r="G152" i="36"/>
  <c r="G149" i="36"/>
  <c r="G146" i="36"/>
  <c r="G143" i="36"/>
  <c r="G140" i="36"/>
  <c r="G137" i="36"/>
  <c r="G134" i="36"/>
  <c r="G131" i="36"/>
  <c r="G128" i="36"/>
  <c r="G125" i="36"/>
  <c r="G122" i="36"/>
  <c r="G119" i="36"/>
  <c r="G116" i="36"/>
  <c r="G113" i="36"/>
  <c r="G110" i="36"/>
  <c r="G107" i="36"/>
  <c r="G104" i="36"/>
  <c r="G101" i="36"/>
  <c r="G98" i="36"/>
  <c r="G95" i="36"/>
  <c r="G92" i="36"/>
  <c r="G89" i="36"/>
  <c r="G86" i="36"/>
  <c r="G83" i="36"/>
  <c r="G80" i="36"/>
  <c r="G77" i="36"/>
  <c r="G74" i="36"/>
  <c r="G71" i="36"/>
  <c r="G68" i="36"/>
  <c r="G65" i="36"/>
  <c r="G62" i="36"/>
  <c r="G59" i="36"/>
  <c r="G56" i="36"/>
  <c r="G53" i="36"/>
  <c r="G50" i="36"/>
  <c r="G47" i="36"/>
  <c r="G44" i="36"/>
  <c r="G41" i="36"/>
  <c r="I41" i="36"/>
  <c r="I42" i="36"/>
  <c r="I43" i="36"/>
  <c r="I44" i="36"/>
  <c r="I45" i="36"/>
  <c r="I46" i="36"/>
  <c r="I47" i="36"/>
  <c r="I48" i="36"/>
  <c r="I49" i="36"/>
  <c r="I50" i="36"/>
  <c r="I51" i="36"/>
  <c r="I52" i="36"/>
  <c r="I53" i="36"/>
  <c r="I54" i="36"/>
  <c r="I55" i="36"/>
  <c r="I56" i="36"/>
  <c r="I57" i="36"/>
  <c r="I58" i="36"/>
  <c r="I59" i="36"/>
  <c r="I60" i="36"/>
  <c r="I61" i="36"/>
  <c r="I62" i="36"/>
  <c r="I63" i="36"/>
  <c r="I64" i="36"/>
  <c r="I65" i="36"/>
  <c r="I66" i="36"/>
  <c r="I67" i="36"/>
  <c r="I68" i="36"/>
  <c r="I69" i="36"/>
  <c r="I70" i="36"/>
  <c r="I71" i="36"/>
  <c r="I72" i="36"/>
  <c r="I73" i="36"/>
  <c r="I74" i="36"/>
  <c r="I75" i="36"/>
  <c r="I76" i="36"/>
  <c r="I77" i="36"/>
  <c r="I78" i="36"/>
  <c r="I79" i="36"/>
  <c r="I80" i="36"/>
  <c r="I81" i="36"/>
  <c r="I82" i="36"/>
  <c r="I83" i="36"/>
  <c r="I84" i="36"/>
  <c r="I85" i="36"/>
  <c r="I87" i="36"/>
  <c r="I88" i="36"/>
  <c r="I89" i="36"/>
  <c r="I90" i="36"/>
  <c r="I91" i="36"/>
  <c r="I92" i="36"/>
  <c r="I93" i="36"/>
  <c r="I94" i="36"/>
  <c r="I95" i="36"/>
  <c r="I96" i="36"/>
  <c r="I97" i="36"/>
  <c r="I98" i="36"/>
  <c r="I99" i="36"/>
  <c r="I100" i="36"/>
  <c r="I101" i="36"/>
  <c r="I102" i="36"/>
  <c r="I103" i="36"/>
  <c r="I104" i="36"/>
  <c r="I105" i="36"/>
  <c r="I106" i="36"/>
  <c r="I107" i="36"/>
  <c r="I108" i="36"/>
  <c r="I109" i="36"/>
  <c r="I110" i="36"/>
  <c r="I111" i="36"/>
  <c r="I112" i="36"/>
  <c r="I113" i="36"/>
  <c r="I114" i="36"/>
  <c r="I115" i="36"/>
  <c r="I116" i="36"/>
  <c r="I117" i="36"/>
  <c r="I118" i="36"/>
  <c r="I119" i="36"/>
  <c r="I120" i="36"/>
  <c r="I121" i="36"/>
  <c r="I122" i="36"/>
  <c r="I123" i="36"/>
  <c r="I124" i="36"/>
  <c r="I125" i="36"/>
  <c r="I126" i="36"/>
  <c r="I127" i="36"/>
  <c r="I128" i="36"/>
  <c r="I129" i="36"/>
  <c r="I130" i="36"/>
  <c r="I131" i="36"/>
  <c r="I132" i="36"/>
  <c r="I133" i="36"/>
  <c r="I134" i="36"/>
  <c r="I135" i="36"/>
  <c r="I136" i="36"/>
  <c r="I137" i="36"/>
  <c r="I138" i="36"/>
  <c r="I139" i="36"/>
  <c r="I140" i="36"/>
  <c r="I141" i="36"/>
  <c r="I142" i="36"/>
  <c r="I143" i="36"/>
  <c r="I144" i="36"/>
  <c r="I145" i="36"/>
  <c r="I146" i="36"/>
  <c r="I147" i="36"/>
  <c r="I148" i="36"/>
  <c r="I149" i="36"/>
  <c r="I150" i="36"/>
  <c r="I151" i="36"/>
  <c r="I152" i="36"/>
  <c r="I153" i="36"/>
  <c r="I154" i="36"/>
  <c r="I155" i="36"/>
  <c r="I156" i="36"/>
  <c r="I157" i="36"/>
  <c r="I158" i="36"/>
  <c r="I159" i="36"/>
  <c r="I160" i="36"/>
  <c r="I161" i="36"/>
  <c r="I162" i="36"/>
  <c r="I163" i="36"/>
  <c r="I164" i="36"/>
  <c r="I165" i="36"/>
  <c r="I166" i="36"/>
  <c r="I167" i="36"/>
  <c r="I168" i="36"/>
  <c r="I169" i="36"/>
  <c r="I170" i="36"/>
  <c r="I171" i="36"/>
  <c r="I172" i="36"/>
  <c r="I173" i="36"/>
  <c r="I174" i="36"/>
  <c r="I175" i="36"/>
  <c r="I176" i="36"/>
  <c r="I177" i="36"/>
  <c r="I178" i="36"/>
  <c r="I179" i="36"/>
  <c r="I180" i="36"/>
  <c r="I181" i="36"/>
  <c r="I182" i="36"/>
  <c r="I183" i="36"/>
  <c r="I184" i="36"/>
  <c r="I185" i="36"/>
  <c r="I186" i="36"/>
  <c r="I187" i="36"/>
  <c r="I188" i="36"/>
  <c r="I189" i="36"/>
  <c r="I190" i="36"/>
  <c r="I191" i="36"/>
  <c r="I192" i="36"/>
  <c r="I193" i="36"/>
  <c r="I194" i="36"/>
  <c r="I195" i="36"/>
  <c r="I196" i="36"/>
  <c r="I197" i="36"/>
  <c r="I198" i="36"/>
  <c r="I199" i="36"/>
  <c r="I200" i="36"/>
  <c r="I201" i="36"/>
  <c r="I202" i="36"/>
  <c r="I203" i="36"/>
  <c r="I204" i="36"/>
  <c r="I205" i="36"/>
  <c r="I206" i="36"/>
  <c r="I207" i="36"/>
  <c r="I208" i="36"/>
  <c r="I209" i="36"/>
  <c r="I210" i="36"/>
  <c r="I211" i="36"/>
  <c r="I212" i="36"/>
  <c r="I213" i="36"/>
  <c r="I214" i="36"/>
  <c r="I215" i="36"/>
  <c r="I216" i="36"/>
  <c r="I217" i="36"/>
  <c r="I218" i="36"/>
  <c r="I219" i="36"/>
  <c r="I220" i="36"/>
  <c r="I221" i="36"/>
  <c r="I222" i="36"/>
  <c r="I223" i="36"/>
  <c r="I224" i="36"/>
  <c r="I225" i="36"/>
  <c r="I226" i="36"/>
  <c r="I227" i="36"/>
  <c r="I228" i="36"/>
  <c r="I229" i="36"/>
  <c r="I230" i="36"/>
  <c r="I231" i="36"/>
  <c r="I232" i="36"/>
  <c r="I233" i="36"/>
  <c r="I234" i="36"/>
  <c r="I235" i="36"/>
  <c r="I236" i="36"/>
  <c r="I237" i="36"/>
  <c r="I238" i="36"/>
  <c r="I239" i="36"/>
  <c r="I240" i="36"/>
  <c r="I241" i="36"/>
  <c r="I242" i="36"/>
  <c r="I243" i="36"/>
  <c r="I244" i="36"/>
  <c r="I245" i="36"/>
  <c r="I246" i="36"/>
  <c r="I247" i="36"/>
  <c r="I248" i="36"/>
  <c r="I249" i="36"/>
  <c r="I250" i="36"/>
  <c r="I251" i="36"/>
  <c r="I252" i="36"/>
  <c r="I253" i="36"/>
  <c r="I254" i="36"/>
  <c r="I255" i="36"/>
  <c r="I256" i="36"/>
  <c r="I257" i="36"/>
  <c r="I258" i="36"/>
  <c r="I259" i="36"/>
  <c r="I260" i="36"/>
  <c r="I261" i="36"/>
  <c r="I262" i="36"/>
  <c r="I263" i="36"/>
  <c r="I264" i="36"/>
  <c r="I265" i="36"/>
  <c r="I266" i="36"/>
  <c r="I267" i="36"/>
  <c r="I268" i="36"/>
  <c r="I269" i="36"/>
  <c r="I270" i="36"/>
  <c r="I271" i="36"/>
  <c r="I272" i="36"/>
  <c r="I273" i="36"/>
  <c r="I274" i="36"/>
  <c r="I275" i="36"/>
  <c r="I276" i="36"/>
  <c r="I277" i="36"/>
  <c r="I278" i="36"/>
  <c r="I279" i="36"/>
  <c r="I280" i="36"/>
  <c r="I281" i="36"/>
  <c r="I282" i="36"/>
  <c r="I283" i="36"/>
  <c r="I284" i="36"/>
  <c r="I285" i="36"/>
  <c r="I286" i="36"/>
  <c r="I287" i="36"/>
  <c r="I288" i="36"/>
  <c r="I289" i="36"/>
  <c r="I290" i="36"/>
  <c r="I291" i="36"/>
  <c r="I292" i="36"/>
  <c r="I293" i="36"/>
  <c r="I294" i="36"/>
  <c r="I295" i="36"/>
  <c r="I296" i="36"/>
  <c r="I297" i="36"/>
  <c r="I298" i="36"/>
  <c r="I299" i="36"/>
  <c r="I300" i="36"/>
  <c r="I301" i="36"/>
  <c r="I302" i="36"/>
  <c r="I303" i="36"/>
  <c r="I304" i="36"/>
  <c r="I305" i="36"/>
  <c r="I306" i="36"/>
  <c r="I307" i="36"/>
  <c r="I308" i="36"/>
  <c r="I309" i="36"/>
  <c r="I310" i="36"/>
  <c r="G38" i="36"/>
  <c r="G35" i="36"/>
  <c r="G29" i="36"/>
  <c r="G26" i="36"/>
  <c r="G23" i="36"/>
  <c r="G20" i="36"/>
  <c r="G17" i="36"/>
  <c r="G11" i="36"/>
  <c r="I12" i="36"/>
  <c r="I20" i="36"/>
  <c r="I21" i="36"/>
  <c r="I22" i="36"/>
  <c r="I11" i="36"/>
  <c r="A296" i="36"/>
  <c r="A281" i="36"/>
  <c r="A266" i="36"/>
  <c r="A251" i="36"/>
  <c r="A236" i="36"/>
  <c r="A221" i="36"/>
  <c r="A206" i="36"/>
  <c r="A191" i="36"/>
  <c r="A176" i="36"/>
  <c r="A161" i="36"/>
  <c r="A146" i="36"/>
  <c r="A131" i="36"/>
  <c r="A116" i="36"/>
  <c r="A101" i="36"/>
  <c r="A86" i="36"/>
  <c r="A71" i="36"/>
  <c r="A56" i="36"/>
  <c r="A41" i="36"/>
  <c r="A26" i="36"/>
  <c r="A11" i="36"/>
  <c r="B6" i="36"/>
  <c r="A6" i="36"/>
  <c r="D5" i="36"/>
  <c r="C5" i="36"/>
  <c r="B5" i="36"/>
  <c r="A28" i="45" l="1"/>
  <c r="A27" i="45"/>
  <c r="A26" i="45"/>
  <c r="A25" i="45"/>
  <c r="A24" i="45"/>
  <c r="A23" i="45"/>
  <c r="A22" i="45"/>
  <c r="A21" i="45"/>
  <c r="A20" i="45"/>
  <c r="A19" i="45"/>
  <c r="A18" i="45"/>
  <c r="A17" i="45"/>
  <c r="A16" i="45"/>
  <c r="A15" i="45"/>
  <c r="A14" i="45"/>
  <c r="A13" i="45"/>
  <c r="A12" i="45"/>
  <c r="A11" i="45"/>
  <c r="A10" i="45"/>
  <c r="A9" i="45"/>
  <c r="G5" i="45"/>
  <c r="E5" i="45"/>
  <c r="D5" i="45"/>
  <c r="F4" i="45"/>
  <c r="E4" i="45"/>
  <c r="A28" i="44"/>
  <c r="A27" i="44"/>
  <c r="A26" i="44"/>
  <c r="A25" i="44"/>
  <c r="A24" i="44"/>
  <c r="A23" i="44"/>
  <c r="A22" i="44"/>
  <c r="A21" i="44"/>
  <c r="A20" i="44"/>
  <c r="A19" i="44"/>
  <c r="A18" i="44"/>
  <c r="A17" i="44"/>
  <c r="A16" i="44"/>
  <c r="A15" i="44"/>
  <c r="A14" i="44"/>
  <c r="A13" i="44"/>
  <c r="A12" i="44"/>
  <c r="A11" i="44"/>
  <c r="A10" i="44"/>
  <c r="A9" i="44"/>
  <c r="L4" i="44"/>
  <c r="H4" i="44"/>
  <c r="G4" i="44"/>
  <c r="A295" i="43"/>
  <c r="A280" i="43"/>
  <c r="A265" i="43"/>
  <c r="A250" i="43"/>
  <c r="A235" i="43"/>
  <c r="A220" i="43"/>
  <c r="A205" i="43"/>
  <c r="A190" i="43"/>
  <c r="A175" i="43"/>
  <c r="A160" i="43"/>
  <c r="A145" i="43"/>
  <c r="A130" i="43"/>
  <c r="A115" i="43"/>
  <c r="A100" i="43"/>
  <c r="A85" i="43"/>
  <c r="A70" i="43"/>
  <c r="A55" i="43"/>
  <c r="A40" i="43"/>
  <c r="A25" i="43"/>
  <c r="A10" i="43"/>
  <c r="D6" i="42"/>
  <c r="L5" i="31"/>
  <c r="B6" i="42"/>
  <c r="A6" i="42"/>
  <c r="D5" i="42"/>
  <c r="C5" i="42"/>
  <c r="G29" i="42"/>
  <c r="G18" i="42"/>
  <c r="G19" i="42"/>
  <c r="G20" i="42"/>
  <c r="G21" i="42"/>
  <c r="G22" i="42"/>
  <c r="G23" i="42"/>
  <c r="G24" i="42"/>
  <c r="G25" i="42"/>
  <c r="G26" i="42"/>
  <c r="G27" i="42"/>
  <c r="G28" i="42"/>
  <c r="B10" i="44"/>
  <c r="B12" i="42"/>
  <c r="B55" i="43"/>
  <c r="B85" i="43"/>
  <c r="B16" i="42"/>
  <c r="B115" i="43"/>
  <c r="B18" i="39"/>
  <c r="B20" i="42"/>
  <c r="B175" i="43"/>
  <c r="B22" i="39"/>
  <c r="B24" i="42"/>
  <c r="B235" i="43"/>
  <c r="B26" i="39"/>
  <c r="B28" i="42"/>
  <c r="B9" i="45"/>
  <c r="B6" i="43"/>
  <c r="A6" i="43"/>
  <c r="D6" i="43"/>
  <c r="D5" i="43"/>
  <c r="C5" i="43"/>
  <c r="B13" i="42" l="1"/>
  <c r="B17" i="42"/>
  <c r="B25" i="42"/>
  <c r="B21" i="42"/>
  <c r="B266" i="36"/>
  <c r="B265" i="47"/>
  <c r="B206" i="36"/>
  <c r="B205" i="47"/>
  <c r="B146" i="36"/>
  <c r="B145" i="47"/>
  <c r="B86" i="36"/>
  <c r="B85" i="47"/>
  <c r="B26" i="42"/>
  <c r="B22" i="42"/>
  <c r="B18" i="42"/>
  <c r="B27" i="39"/>
  <c r="B23" i="39"/>
  <c r="B15" i="39"/>
  <c r="B11" i="44"/>
  <c r="B15" i="44"/>
  <c r="B17" i="44"/>
  <c r="B19" i="44"/>
  <c r="B21" i="44"/>
  <c r="B23" i="44"/>
  <c r="B25" i="44"/>
  <c r="B27" i="44"/>
  <c r="B11" i="45"/>
  <c r="B15" i="45"/>
  <c r="B17" i="45"/>
  <c r="B19" i="45"/>
  <c r="B21" i="45"/>
  <c r="B23" i="45"/>
  <c r="B25" i="45"/>
  <c r="B27" i="45"/>
  <c r="B145" i="43"/>
  <c r="B205" i="43"/>
  <c r="B265" i="43"/>
  <c r="B250" i="47"/>
  <c r="B251" i="36"/>
  <c r="B190" i="47"/>
  <c r="B191" i="36"/>
  <c r="B130" i="47"/>
  <c r="B131" i="36"/>
  <c r="B70" i="47"/>
  <c r="B71" i="36"/>
  <c r="B235" i="47"/>
  <c r="B236" i="36"/>
  <c r="B175" i="47"/>
  <c r="B176" i="36"/>
  <c r="B115" i="47"/>
  <c r="B116" i="36"/>
  <c r="B55" i="47"/>
  <c r="B56" i="36"/>
  <c r="B25" i="39"/>
  <c r="B21" i="39"/>
  <c r="B17" i="39"/>
  <c r="B13" i="39"/>
  <c r="B12" i="44"/>
  <c r="B14" i="44"/>
  <c r="B16" i="44"/>
  <c r="B20" i="44"/>
  <c r="B22" i="44"/>
  <c r="B24" i="44"/>
  <c r="B26" i="44"/>
  <c r="B12" i="45"/>
  <c r="B14" i="45"/>
  <c r="B16" i="45"/>
  <c r="B20" i="45"/>
  <c r="B22" i="45"/>
  <c r="B24" i="45"/>
  <c r="B26" i="45"/>
  <c r="B280" i="47"/>
  <c r="B281" i="36"/>
  <c r="B220" i="47"/>
  <c r="B221" i="36"/>
  <c r="B160" i="47"/>
  <c r="B161" i="36"/>
  <c r="B100" i="47"/>
  <c r="B101" i="36"/>
  <c r="B40" i="47"/>
  <c r="B41" i="36"/>
  <c r="B27" i="42"/>
  <c r="B23" i="42"/>
  <c r="B19" i="42"/>
  <c r="B15" i="42"/>
  <c r="B28" i="39"/>
  <c r="B24" i="39"/>
  <c r="B20" i="39"/>
  <c r="B16" i="39"/>
  <c r="B12" i="39"/>
  <c r="B70" i="43"/>
  <c r="B100" i="43"/>
  <c r="B130" i="43"/>
  <c r="B160" i="43"/>
  <c r="B190" i="43"/>
  <c r="B220" i="43"/>
  <c r="B250" i="43"/>
  <c r="B280" i="43"/>
  <c r="B11" i="39"/>
  <c r="B10" i="45"/>
  <c r="B25" i="43"/>
  <c r="B11" i="42"/>
  <c r="B25" i="47"/>
  <c r="B26" i="36"/>
  <c r="B10" i="47"/>
  <c r="B11" i="36"/>
  <c r="B9" i="44"/>
  <c r="B29" i="42"/>
  <c r="B295" i="47"/>
  <c r="B296" i="36"/>
  <c r="B28" i="44"/>
  <c r="B28" i="45"/>
  <c r="B29" i="39"/>
  <c r="B295" i="43"/>
  <c r="C116" i="36" l="1"/>
  <c r="C11" i="31"/>
  <c r="C26" i="36" s="1"/>
  <c r="C19" i="31"/>
  <c r="C146" i="36" s="1"/>
  <c r="C13" i="31"/>
  <c r="C56" i="36" s="1"/>
  <c r="C21" i="31"/>
  <c r="C176" i="36" s="1"/>
  <c r="C15" i="31"/>
  <c r="C23" i="31"/>
  <c r="C206" i="36" s="1"/>
  <c r="C101" i="36"/>
  <c r="C25" i="31"/>
  <c r="C236" i="36" s="1"/>
  <c r="C27" i="31"/>
  <c r="C266" i="36" s="1"/>
  <c r="C29" i="31"/>
  <c r="C296" i="36" s="1"/>
  <c r="C86" i="36" l="1"/>
  <c r="C14" i="45"/>
  <c r="C100" i="43"/>
  <c r="C15" i="45"/>
  <c r="C12" i="45"/>
  <c r="C10" i="45"/>
  <c r="C28" i="45"/>
  <c r="C55" i="43"/>
  <c r="C24" i="45"/>
  <c r="C115" i="43"/>
  <c r="C26" i="45"/>
  <c r="C16" i="45"/>
  <c r="C20" i="45"/>
  <c r="C22" i="45"/>
  <c r="C25" i="43"/>
  <c r="C145" i="43"/>
  <c r="C205" i="43"/>
  <c r="C22" i="31"/>
  <c r="C12" i="31"/>
  <c r="C18" i="31"/>
  <c r="C26" i="31"/>
  <c r="C24" i="31"/>
  <c r="C28" i="31"/>
  <c r="C20" i="31"/>
  <c r="C265" i="43"/>
  <c r="C235" i="43"/>
  <c r="C295" i="43"/>
  <c r="C85" i="43"/>
  <c r="C175" i="43"/>
  <c r="C10" i="43"/>
  <c r="C9" i="45"/>
  <c r="A29" i="42"/>
  <c r="A28" i="42"/>
  <c r="A27" i="42"/>
  <c r="A26" i="42"/>
  <c r="A25" i="42"/>
  <c r="A24" i="42"/>
  <c r="A23" i="42"/>
  <c r="A22" i="42"/>
  <c r="A21" i="42"/>
  <c r="A20" i="42"/>
  <c r="A19" i="42"/>
  <c r="A18" i="42"/>
  <c r="A17" i="42"/>
  <c r="A16" i="42"/>
  <c r="A15" i="42"/>
  <c r="A14" i="42"/>
  <c r="A13" i="42"/>
  <c r="A12" i="42"/>
  <c r="A11" i="42"/>
  <c r="A10" i="42"/>
  <c r="C281" i="36" l="1"/>
  <c r="C27" i="45"/>
  <c r="C280" i="43"/>
  <c r="C41" i="36"/>
  <c r="C40" i="43"/>
  <c r="C11" i="45"/>
  <c r="C221" i="36"/>
  <c r="C23" i="45"/>
  <c r="C220" i="43"/>
  <c r="C191" i="36"/>
  <c r="C21" i="45"/>
  <c r="C190" i="43"/>
  <c r="C251" i="36"/>
  <c r="C250" i="43"/>
  <c r="C25" i="45"/>
  <c r="C71" i="36"/>
  <c r="C70" i="43"/>
  <c r="C161" i="36"/>
  <c r="C160" i="43"/>
  <c r="C19" i="45"/>
  <c r="C131" i="36"/>
  <c r="C130" i="43"/>
  <c r="A29" i="39"/>
  <c r="A28" i="39"/>
  <c r="A27" i="39"/>
  <c r="A26" i="39"/>
  <c r="A25" i="39"/>
  <c r="A24" i="39"/>
  <c r="A23" i="39"/>
  <c r="A22" i="39"/>
  <c r="A21" i="39"/>
  <c r="A20" i="39"/>
  <c r="A19" i="39"/>
  <c r="A18" i="39"/>
  <c r="A17" i="39"/>
  <c r="A16" i="39"/>
  <c r="A15" i="39"/>
  <c r="A14" i="39"/>
  <c r="A13" i="39"/>
  <c r="A12" i="39"/>
  <c r="A11" i="39"/>
  <c r="A10" i="39"/>
  <c r="H5" i="31"/>
  <c r="D116" i="36" l="1"/>
  <c r="D221" i="36"/>
  <c r="D101" i="36"/>
  <c r="D266" i="36"/>
  <c r="D206" i="36"/>
  <c r="D146" i="36"/>
  <c r="D11" i="31"/>
  <c r="D26" i="36" s="1"/>
  <c r="D251" i="36"/>
  <c r="D191" i="36"/>
  <c r="D131" i="36"/>
  <c r="D71" i="36"/>
  <c r="D296" i="36"/>
  <c r="D176" i="36"/>
  <c r="D236" i="36"/>
  <c r="D281" i="36"/>
  <c r="D161" i="36"/>
  <c r="D41" i="36"/>
  <c r="D56" i="36"/>
  <c r="D86" i="36"/>
  <c r="D10" i="43"/>
  <c r="D9" i="45"/>
  <c r="D265" i="43" l="1"/>
  <c r="AJ265" i="43" s="1"/>
  <c r="F265" i="47" s="1"/>
  <c r="D295" i="43"/>
  <c r="AJ295" i="43" s="1"/>
  <c r="D250" i="43"/>
  <c r="AJ250" i="43" s="1"/>
  <c r="K251" i="36" s="1"/>
  <c r="E296" i="36"/>
  <c r="D160" i="43"/>
  <c r="AJ160" i="43" s="1"/>
  <c r="F160" i="47" s="1"/>
  <c r="E251" i="36"/>
  <c r="E221" i="36"/>
  <c r="E236" i="36"/>
  <c r="E116" i="36"/>
  <c r="E206" i="36"/>
  <c r="D40" i="43"/>
  <c r="D115" i="43"/>
  <c r="E161" i="36"/>
  <c r="E266" i="36"/>
  <c r="D175" i="43"/>
  <c r="AJ175" i="43" s="1"/>
  <c r="K176" i="36" s="1"/>
  <c r="D190" i="43"/>
  <c r="AJ190" i="43" s="1"/>
  <c r="K191" i="36" s="1"/>
  <c r="D205" i="43"/>
  <c r="AJ205" i="43" s="1"/>
  <c r="F205" i="47" s="1"/>
  <c r="D220" i="43"/>
  <c r="AJ220" i="43" s="1"/>
  <c r="F220" i="47" s="1"/>
  <c r="E56" i="36"/>
  <c r="E131" i="36"/>
  <c r="D55" i="43"/>
  <c r="K56" i="36" s="1"/>
  <c r="E26" i="36"/>
  <c r="D100" i="43"/>
  <c r="F100" i="47" s="1"/>
  <c r="M14" i="31"/>
  <c r="E101" i="36"/>
  <c r="E281" i="36"/>
  <c r="E86" i="36"/>
  <c r="D70" i="43"/>
  <c r="K71" i="36" s="1"/>
  <c r="D280" i="43"/>
  <c r="AJ280" i="43" s="1"/>
  <c r="K281" i="36" s="1"/>
  <c r="D235" i="43"/>
  <c r="AJ235" i="43" s="1"/>
  <c r="F235" i="47" s="1"/>
  <c r="D10" i="45"/>
  <c r="E41" i="36"/>
  <c r="E176" i="36"/>
  <c r="E191" i="36"/>
  <c r="E146" i="36"/>
  <c r="E71" i="36"/>
  <c r="D130" i="43"/>
  <c r="K131" i="36" s="1"/>
  <c r="D25" i="43"/>
  <c r="D10" i="44" s="1"/>
  <c r="F25" i="47" s="1"/>
  <c r="D145" i="43"/>
  <c r="K146" i="36" s="1"/>
  <c r="D85" i="43"/>
  <c r="F85" i="47" s="1"/>
  <c r="E10" i="43"/>
  <c r="E9" i="45"/>
  <c r="F55" i="47" l="1"/>
  <c r="K266" i="36"/>
  <c r="E55" i="43"/>
  <c r="E250" i="43"/>
  <c r="E22" i="45"/>
  <c r="E220" i="43"/>
  <c r="E115" i="43"/>
  <c r="E27" i="45"/>
  <c r="E12" i="45"/>
  <c r="E25" i="45"/>
  <c r="F115" i="47"/>
  <c r="E265" i="43"/>
  <c r="K206" i="36"/>
  <c r="E130" i="43"/>
  <c r="K41" i="36"/>
  <c r="E16" i="45"/>
  <c r="E295" i="43"/>
  <c r="E235" i="43"/>
  <c r="F280" i="47"/>
  <c r="F40" i="47"/>
  <c r="G10" i="45"/>
  <c r="F250" i="47"/>
  <c r="F175" i="47"/>
  <c r="E23" i="45"/>
  <c r="E11" i="45"/>
  <c r="E15" i="45"/>
  <c r="E100" i="43"/>
  <c r="E28" i="45"/>
  <c r="E19" i="45"/>
  <c r="F190" i="47"/>
  <c r="E160" i="43"/>
  <c r="E24" i="45"/>
  <c r="K26" i="36"/>
  <c r="K101" i="36"/>
  <c r="K116" i="36"/>
  <c r="K161" i="36"/>
  <c r="E26" i="45"/>
  <c r="E145" i="43"/>
  <c r="F70" i="47"/>
  <c r="F130" i="47"/>
  <c r="E21" i="45"/>
  <c r="E205" i="43"/>
  <c r="K236" i="36"/>
  <c r="E70" i="43"/>
  <c r="E280" i="43"/>
  <c r="E25" i="43"/>
  <c r="K221" i="36"/>
  <c r="E85" i="43"/>
  <c r="E40" i="43"/>
  <c r="K86" i="36"/>
  <c r="E20" i="45"/>
  <c r="E175" i="43"/>
  <c r="E14" i="45"/>
  <c r="E10" i="45"/>
  <c r="E190" i="43"/>
  <c r="F145" i="47"/>
  <c r="F295" i="47"/>
  <c r="K296" i="36"/>
  <c r="B16" i="33" l="1"/>
  <c r="B15" i="33"/>
  <c r="B17" i="33"/>
  <c r="B14" i="33"/>
  <c r="AA235" i="43" a="1"/>
  <c r="AA297" i="43" a="1"/>
  <c r="U246" i="43" a="1"/>
  <c r="W247" i="43" a="1"/>
  <c r="W271" i="43" a="1"/>
  <c r="AA298" i="43" a="1"/>
  <c r="AA252" i="43" a="1"/>
  <c r="AA292" i="43" a="1"/>
  <c r="W232" i="43" a="1"/>
  <c r="AA302" i="43" a="1"/>
  <c r="AA306" i="43" a="1"/>
  <c r="AA250" i="43" a="1"/>
  <c r="AA242" i="43" a="1"/>
  <c r="AA260" i="43" a="1"/>
  <c r="AA218" i="43" a="1"/>
  <c r="M290" i="43" a="1"/>
  <c r="AA273" i="43" a="1"/>
  <c r="AA305" i="43" a="1"/>
  <c r="AA219" i="43" a="1"/>
  <c r="U294" i="43" a="1"/>
  <c r="M274" i="43" a="1"/>
  <c r="U274" i="43" a="1"/>
  <c r="AA266" i="43" a="1"/>
  <c r="AA186" i="43" a="1"/>
  <c r="AA280" i="43" a="1"/>
  <c r="Q228" i="43" a="1"/>
  <c r="O233" i="43" a="1"/>
  <c r="Q234" i="43" a="1"/>
  <c r="AA275" i="43" a="1"/>
  <c r="AA243" i="43" a="1"/>
  <c r="U198" i="43" a="1"/>
  <c r="AA172" i="43" a="1"/>
  <c r="W191" i="43" a="1"/>
  <c r="AA197" i="43" a="1"/>
  <c r="W253" i="43" a="1"/>
  <c r="S228" i="43" a="1"/>
  <c r="Q180" i="43" a="1"/>
  <c r="U193" i="43" a="1"/>
  <c r="AA274" i="43" a="1"/>
  <c r="AA262" i="43" a="1"/>
  <c r="AA238" i="43" a="1"/>
  <c r="Q308" i="43" a="1"/>
  <c r="M160" i="43" a="1"/>
  <c r="O161" i="43" a="1"/>
  <c r="AA267" i="43" a="1"/>
  <c r="M178" i="43" a="1"/>
  <c r="AA212" i="43" a="1"/>
  <c r="O171" i="43" a="1"/>
  <c r="AA261" i="43" a="1"/>
  <c r="AA277" i="43" a="1"/>
  <c r="U223" i="43" a="1"/>
  <c r="O217" i="43" a="1"/>
  <c r="S217" i="43" a="1"/>
  <c r="M285" i="43" a="1"/>
  <c r="AA174" i="43" a="1"/>
  <c r="M210" i="43" a="1"/>
  <c r="O211" i="43" a="1"/>
  <c r="O196" i="43" a="1"/>
  <c r="Q244" i="43" a="1"/>
  <c r="S182" i="43" a="1"/>
  <c r="U183" i="43" a="1"/>
  <c r="AA231" i="43" a="1"/>
  <c r="AA283" i="43" a="1"/>
  <c r="AA263" i="43" a="1"/>
  <c r="W296" i="43" a="1"/>
  <c r="AA195" i="43" a="1"/>
  <c r="O275" i="43" a="1"/>
  <c r="S197" i="43" a="1"/>
  <c r="O267" i="43" a="1"/>
  <c r="M203" i="43" a="1"/>
  <c r="W265" i="43" a="1"/>
  <c r="O301" i="43" a="1"/>
  <c r="S278" i="43" a="1"/>
  <c r="M266" i="43" a="1"/>
  <c r="AA175" i="43" a="1"/>
  <c r="AA282" i="43" a="1"/>
  <c r="AA268" i="43" a="1"/>
  <c r="AA281" i="43" a="1"/>
  <c r="O283" i="43" a="1"/>
  <c r="W283" i="43" a="1"/>
  <c r="M205" i="43" a="1"/>
  <c r="AA300" i="43" a="1"/>
  <c r="AA180" i="43" a="1"/>
  <c r="U214" i="43" a="1"/>
  <c r="Q269" i="43" a="1"/>
  <c r="U182" i="43" a="1"/>
  <c r="W183" i="43" a="1"/>
  <c r="Q182" i="43" a="1"/>
  <c r="AA178" i="43" a="1"/>
  <c r="AA276" i="43" a="1"/>
  <c r="AA244" i="43" a="1"/>
  <c r="AA179" i="43" a="1"/>
  <c r="S229" i="43" a="1"/>
  <c r="AA265" i="43" a="1"/>
  <c r="S168" i="43" a="1"/>
  <c r="O219" i="43" a="1"/>
  <c r="Q220" i="43" a="1"/>
  <c r="S219" i="43" a="1"/>
  <c r="W168" i="43" a="1"/>
  <c r="S201" i="43" a="1"/>
  <c r="M269" i="43" a="1"/>
  <c r="U290" i="43" a="1"/>
  <c r="W161" i="43" a="1"/>
  <c r="U196" i="43" a="1"/>
  <c r="W197" i="43" a="1"/>
  <c r="AA232" i="43" a="1"/>
  <c r="O260" i="43" a="1"/>
  <c r="M254" i="43" a="1"/>
  <c r="O183" i="43" a="1"/>
  <c r="W250" i="43" a="1"/>
  <c r="W209" i="43" a="1"/>
  <c r="Q272" i="43" a="1"/>
  <c r="AA270" i="43" a="1"/>
  <c r="Q196" i="43" a="1"/>
  <c r="AA236" i="43" a="1"/>
  <c r="S173" i="43" a="1"/>
  <c r="U174" i="43" a="1"/>
  <c r="W173" i="43" a="1"/>
  <c r="O187" i="43" a="1"/>
  <c r="AA286" i="43" a="1"/>
  <c r="W207" i="43" a="1"/>
  <c r="U210" i="43" a="1"/>
  <c r="AA299" i="43" a="1"/>
  <c r="O251" i="43" a="1"/>
  <c r="AA284" i="43" a="1"/>
  <c r="M174" i="43" a="1"/>
  <c r="U241" i="43" a="1"/>
  <c r="W255" i="43" a="1"/>
  <c r="M256" i="43" a="1"/>
  <c r="Q205" i="43" a="1"/>
  <c r="AA271" i="43" a="1"/>
  <c r="AA303" i="43" a="1"/>
  <c r="U305" i="43" a="1"/>
  <c r="S255" i="43" a="1"/>
  <c r="M218" i="43" a="1"/>
  <c r="S166" i="43" a="1"/>
  <c r="Q210" i="43" a="1"/>
  <c r="W223" i="43" a="1"/>
  <c r="U228" i="43" a="1"/>
  <c r="AA169" i="43" a="1"/>
  <c r="M234" i="43" a="1"/>
  <c r="O247" i="43" a="1"/>
  <c r="AA259" i="43" a="1"/>
  <c r="Q276" i="43" a="1"/>
  <c r="AA163" i="43" a="1"/>
  <c r="U239" i="43" a="1"/>
  <c r="S283" i="43" a="1"/>
  <c r="S205" i="43" a="1"/>
  <c r="AA296" i="43" a="1"/>
  <c r="M192" i="43" a="1"/>
  <c r="M226" i="43" a="1"/>
  <c r="AA202" i="43" a="1"/>
  <c r="AA194" i="43" a="1"/>
  <c r="AA170" i="43" a="1"/>
  <c r="U254" i="43" a="1"/>
  <c r="Q197" i="43" a="1"/>
  <c r="O256" i="43" a="1"/>
  <c r="U291" i="43" a="1"/>
  <c r="AA162" i="43" a="1"/>
  <c r="Q221" i="43" a="1"/>
  <c r="Q274" i="43" a="1"/>
  <c r="S195" i="43" a="1"/>
  <c r="AA254" i="43" a="1"/>
  <c r="M251" i="43" a="1"/>
  <c r="U200" i="43" a="1"/>
  <c r="U301" i="43" a="1"/>
  <c r="S253" i="43" a="1"/>
  <c r="W200" i="43" a="1"/>
  <c r="O199" i="43" a="1"/>
  <c r="W266" i="43" a="1"/>
  <c r="W164" i="43" a="1"/>
  <c r="O200" i="43" a="1"/>
  <c r="Q264" i="43" a="1"/>
  <c r="Q188" i="43" a="1"/>
  <c r="Q224" i="43" a="1"/>
  <c r="Q226" i="43" a="1"/>
  <c r="O294" i="43" a="1"/>
  <c r="U227" i="43" a="1"/>
  <c r="M278" i="43" a="1"/>
  <c r="W284" i="43" a="1"/>
  <c r="O213" i="43" a="1"/>
  <c r="S252" i="43" a="1"/>
  <c r="W231" i="43" a="1"/>
  <c r="O180" i="43" a="1"/>
  <c r="U248" i="43" a="1"/>
  <c r="O186" i="43" a="1"/>
  <c r="U278" i="43" a="1"/>
  <c r="M298" i="43" a="1"/>
  <c r="Q163" i="43" a="1"/>
  <c r="O197" i="43" a="1"/>
  <c r="S220" i="43" a="1"/>
  <c r="M264" i="43" a="1"/>
  <c r="AA207" i="43" a="1"/>
  <c r="M235" i="43" a="1"/>
  <c r="M242" i="43" a="1"/>
  <c r="U262" i="43" a="1"/>
  <c r="AA272" i="43" a="1"/>
  <c r="AA220" i="43" a="1"/>
  <c r="O193" i="43" a="1"/>
  <c r="U221" i="43" a="1"/>
  <c r="S295" i="43" a="1"/>
  <c r="M282" i="43" a="1"/>
  <c r="AA234" i="43" a="1"/>
  <c r="W241" i="43" a="1"/>
  <c r="S207" i="43" a="1"/>
  <c r="W208" i="43" a="1"/>
  <c r="W272" i="43" a="1"/>
  <c r="AA308" i="43" a="1"/>
  <c r="M164" i="43" a="1"/>
  <c r="S300" i="43" a="1"/>
  <c r="Q162" i="43" a="1"/>
  <c r="O230" i="43" a="1"/>
  <c r="U163" i="43" a="1"/>
  <c r="M232" i="43" a="1"/>
  <c r="Q255" i="43" a="1"/>
  <c r="U176" i="43" a="1"/>
  <c r="O195" i="43" a="1"/>
  <c r="M287" i="43" a="1"/>
  <c r="S261" i="43" a="1"/>
  <c r="O264" i="43" a="1"/>
  <c r="U160" i="43" a="1"/>
  <c r="S231" i="43" a="1"/>
  <c r="M250" i="43" a="1"/>
  <c r="O188" i="43" a="1"/>
  <c r="O281" i="43" a="1"/>
  <c r="M195" i="43" a="1"/>
  <c r="S284" i="43" a="1"/>
  <c r="Q185" i="43" a="1"/>
  <c r="W205" i="43" a="1"/>
  <c r="Q273" i="43" a="1"/>
  <c r="Q223" i="43" a="1"/>
  <c r="AA295" i="43" a="1"/>
  <c r="O201" i="43" a="1"/>
  <c r="AA167" i="43" a="1"/>
  <c r="AA269" i="43" a="1"/>
  <c r="AA247" i="43" a="1"/>
  <c r="U177" i="43" a="1"/>
  <c r="O173" i="43" a="1"/>
  <c r="AA215" i="43" a="1"/>
  <c r="U302" i="43" a="1"/>
  <c r="S172" i="43" a="1"/>
  <c r="O191" i="43" a="1"/>
  <c r="S187" i="43" a="1"/>
  <c r="U188" i="43" a="1"/>
  <c r="M260" i="43" a="1"/>
  <c r="U175" i="43" a="1"/>
  <c r="M244" i="43" a="1"/>
  <c r="M227" i="43" a="1"/>
  <c r="M280" i="43" a="1"/>
  <c r="M291" i="43" a="1"/>
  <c r="AA209" i="43" a="1"/>
  <c r="AA184" i="43" a="1"/>
  <c r="Q306" i="43" a="1"/>
  <c r="M275" i="43" a="1"/>
  <c r="O208" i="43" a="1"/>
  <c r="AA199" i="43" a="1"/>
  <c r="M163" i="43" a="1"/>
  <c r="M257" i="43" a="1"/>
  <c r="AA188" i="43" a="1"/>
  <c r="Q290" i="43" a="1"/>
  <c r="U190" i="43" a="1"/>
  <c r="O274" i="43" a="1"/>
  <c r="AA288" i="43" a="1"/>
  <c r="W165" i="43" a="1"/>
  <c r="S265" i="43" a="1"/>
  <c r="S165" i="43" a="1"/>
  <c r="W219" i="43" a="1"/>
  <c r="M228" i="43" a="1"/>
  <c r="M180" i="43" a="1"/>
  <c r="O282" i="43" a="1"/>
  <c r="Q181" i="43" a="1"/>
  <c r="U242" i="43" a="1"/>
  <c r="O176" i="43" a="1"/>
  <c r="Q194" i="43" a="1"/>
  <c r="O262" i="43" a="1"/>
  <c r="M182" i="43" a="1"/>
  <c r="AA176" i="43" a="1"/>
  <c r="U253" i="43" a="1"/>
  <c r="O249" i="43" a="1"/>
  <c r="Q207" i="43" a="1"/>
  <c r="O210" i="43" a="1"/>
  <c r="U245" i="43" a="1"/>
  <c r="W227" i="43" a="1"/>
  <c r="AA222" i="43" a="1"/>
  <c r="AA279" i="43" a="1"/>
  <c r="W303" i="43" a="1"/>
  <c r="M162" i="43" a="1"/>
  <c r="S232" i="43" a="1"/>
  <c r="M248" i="43" a="1"/>
  <c r="M183" i="43" a="1"/>
  <c r="S218" i="43" a="1"/>
  <c r="Q252" i="43" a="1"/>
  <c r="Q256" i="43" a="1"/>
  <c r="S296" i="43" a="1"/>
  <c r="Q246" i="43" a="1"/>
  <c r="W199" i="43" a="1"/>
  <c r="U216" i="43" a="1"/>
  <c r="Q283" i="43" a="1"/>
  <c r="AA240" i="43" a="1"/>
  <c r="Q213" i="43" a="1"/>
  <c r="S221" i="43" a="1"/>
  <c r="W163" i="43" a="1"/>
  <c r="U226" i="43" a="1"/>
  <c r="O192" i="43" a="1"/>
  <c r="S192" i="43" a="1"/>
  <c r="Q249" i="43" a="1"/>
  <c r="Q263" i="43" a="1"/>
  <c r="M217" i="43" a="1"/>
  <c r="AA201" i="43" a="1"/>
  <c r="O231" i="43" a="1"/>
  <c r="W298" i="43" a="1"/>
  <c r="U218" i="43" a="1"/>
  <c r="O279" i="43" a="1"/>
  <c r="AA216" i="43" a="1"/>
  <c r="U186" i="43" a="1"/>
  <c r="Q247" i="43" a="1"/>
  <c r="M185" i="43" a="1"/>
  <c r="AA224" i="43" a="1"/>
  <c r="O277" i="43" a="1"/>
  <c r="AA304" i="43" a="1"/>
  <c r="S246" i="43" a="1"/>
  <c r="U166" i="43" a="1"/>
  <c r="S164" i="43" a="1"/>
  <c r="U265" i="43" a="1"/>
  <c r="AA223" i="43" a="1"/>
  <c r="M297" i="43" a="1"/>
  <c r="U309" i="43" a="1"/>
  <c r="O265" i="43" a="1"/>
  <c r="AA171" i="43" a="1"/>
  <c r="U164" i="43" a="1"/>
  <c r="S293" i="43" a="1"/>
  <c r="M265" i="43" a="1"/>
  <c r="U162" i="43" a="1"/>
  <c r="AA249" i="43" a="1"/>
  <c r="W187" i="43" a="1"/>
  <c r="S273" i="43" a="1"/>
  <c r="M221" i="43" a="1"/>
  <c r="U211" i="43" a="1"/>
  <c r="Q179" i="43" a="1"/>
  <c r="M212" i="43" a="1"/>
  <c r="Q296" i="43" a="1"/>
  <c r="M289" i="43" a="1"/>
  <c r="S198" i="43" a="1"/>
  <c r="S260" i="43" a="1"/>
  <c r="M292" i="43" a="1"/>
  <c r="S301" i="43" a="1"/>
  <c r="M302" i="43" a="1"/>
  <c r="M202" i="43" a="1"/>
  <c r="Q175" i="43" a="1"/>
  <c r="W190" i="43" a="1"/>
  <c r="S251" i="43" a="1"/>
  <c r="U252" i="43" a="1"/>
  <c r="AA183" i="43" a="1"/>
  <c r="S294" i="43" a="1"/>
  <c r="AA248" i="43" a="1"/>
  <c r="W264" i="43" a="1"/>
  <c r="O227" i="43" a="1"/>
  <c r="O269" i="43" a="1"/>
  <c r="AA287" i="43" a="1"/>
  <c r="W297" i="43" a="1"/>
  <c r="AA229" i="43" a="1"/>
  <c r="Q202" i="43" a="1"/>
  <c r="O177" i="43" a="1"/>
  <c r="S200" i="43" a="1"/>
  <c r="Q285" i="43" a="1"/>
  <c r="U243" i="43" a="1"/>
  <c r="M286" i="43" a="1"/>
  <c r="AA166" i="43" a="1"/>
  <c r="S214" i="43" a="1"/>
  <c r="AA165" i="43" a="1"/>
  <c r="S215" i="43" a="1"/>
  <c r="W277" i="43" a="1"/>
  <c r="Q253" i="43" a="1"/>
  <c r="O228" i="43" a="1"/>
  <c r="W259" i="43" a="1"/>
  <c r="S279" i="43" a="1"/>
  <c r="S309" i="43" a="1"/>
  <c r="Q164" i="43" a="1"/>
  <c r="O179" i="43" a="1"/>
  <c r="O278" i="43" a="1"/>
  <c r="O163" i="43" a="1"/>
  <c r="W246" i="43" a="1"/>
  <c r="M246" i="43" a="1"/>
  <c r="W226" i="43" a="1"/>
  <c r="U194" i="43" a="1"/>
  <c r="U251" i="43" a="1"/>
  <c r="W228" i="43" a="1"/>
  <c r="W210" i="43" a="1"/>
  <c r="U281" i="43" a="1"/>
  <c r="S249" i="43" a="1"/>
  <c r="Q177" i="43" a="1"/>
  <c r="W245" i="43" a="1"/>
  <c r="M249" i="43" a="1"/>
  <c r="O309" i="43" a="1"/>
  <c r="W206" i="43" a="1"/>
  <c r="S193" i="43" a="1"/>
  <c r="O181" i="43" a="1"/>
  <c r="U206" i="43" a="1"/>
  <c r="O229" i="43" a="1"/>
  <c r="M198" i="43" a="1"/>
  <c r="Q231" i="43" a="1"/>
  <c r="M208" i="43" a="1"/>
  <c r="Q209" i="43" a="1"/>
  <c r="W218" i="43" a="1"/>
  <c r="Q304" i="43" a="1"/>
  <c r="W189" i="43" a="1"/>
  <c r="M191" i="43" a="1"/>
  <c r="S213" i="43" a="1"/>
  <c r="W186" i="43" a="1"/>
  <c r="W292" i="43" a="1"/>
  <c r="S179" i="43" a="1"/>
  <c r="U292" i="43" a="1"/>
  <c r="AA239" i="43" a="1"/>
  <c r="S174" i="43" a="1"/>
  <c r="W299" i="43" a="1"/>
  <c r="S241" i="43" a="1"/>
  <c r="W294" i="43" a="1"/>
  <c r="Q300" i="43" a="1"/>
  <c r="Q301" i="43" a="1"/>
  <c r="O212" i="43" a="1"/>
  <c r="S170" i="43" a="1"/>
  <c r="S280" i="43" a="1"/>
  <c r="O288" i="43" a="1"/>
  <c r="W179" i="43" a="1"/>
  <c r="AA161" i="43" a="1"/>
  <c r="S240" i="43" a="1"/>
  <c r="AA182" i="43" a="1"/>
  <c r="U215" i="43" a="1"/>
  <c r="M259" i="43" a="1"/>
  <c r="AA204" i="43" a="1"/>
  <c r="U255" i="43" a="1"/>
  <c r="O284" i="43" a="1"/>
  <c r="U197" i="43" a="1"/>
  <c r="O221" i="43" a="1"/>
  <c r="AA181" i="43" a="1"/>
  <c r="S303" i="43" a="1"/>
  <c r="U299" i="43" a="1"/>
  <c r="O185" i="43" a="1"/>
  <c r="M253" i="43" a="1"/>
  <c r="Q240" i="43" a="1"/>
  <c r="W307" i="43" a="1"/>
  <c r="S234" i="43" a="1"/>
  <c r="O175" i="43" a="1"/>
  <c r="M170" i="43" a="1"/>
  <c r="O215" i="43" a="1"/>
  <c r="W282" i="43" a="1"/>
  <c r="Q172" i="43" a="1"/>
  <c r="AA213" i="43" a="1"/>
  <c r="U250" i="43" a="1"/>
  <c r="U222" i="43" a="1"/>
  <c r="U269" i="43" a="1"/>
  <c r="M239" i="43" a="1"/>
  <c r="S188" i="43" a="1"/>
  <c r="W225" i="43" a="1"/>
  <c r="AA246" i="43" a="1"/>
  <c r="U168" i="43" a="1"/>
  <c r="S169" i="43" a="1"/>
  <c r="W244" i="43" a="1"/>
  <c r="U225" i="43" a="1"/>
  <c r="M190" i="43" a="1"/>
  <c r="W212" i="43" a="1"/>
  <c r="S180" i="43" a="1"/>
  <c r="U212" i="43" a="1"/>
  <c r="S285" i="43" a="1"/>
  <c r="M216" i="43" a="1"/>
  <c r="AA253" i="43" a="1"/>
  <c r="S274" i="43" a="1"/>
  <c r="S222" i="43" a="1"/>
  <c r="S223" i="43" a="1"/>
  <c r="O172" i="43" a="1"/>
  <c r="S254" i="43" a="1"/>
  <c r="AA190" i="43" a="1"/>
  <c r="U308" i="43" a="1"/>
  <c r="W269" i="43" a="1"/>
  <c r="W240" i="43" a="1"/>
  <c r="Q309" i="43" a="1"/>
  <c r="AA193" i="43" a="1"/>
  <c r="AA189" i="43" a="1"/>
  <c r="O272" i="43" a="1"/>
  <c r="Q171" i="43" a="1"/>
  <c r="W306" i="43" a="1"/>
  <c r="Q160" i="43" a="1"/>
  <c r="W195" i="43" a="1"/>
  <c r="S256" i="43" a="1"/>
  <c r="W203" i="43" a="1"/>
  <c r="S176" i="43" a="1"/>
  <c r="Q193" i="43" a="1"/>
  <c r="M161" i="43" a="1"/>
  <c r="U298" i="43" a="1"/>
  <c r="M243" i="43" a="1"/>
  <c r="W234" i="43" a="1"/>
  <c r="O293" i="43" a="1"/>
  <c r="Q294" i="43" a="1"/>
  <c r="O169" i="43" a="1"/>
  <c r="Q170" i="43" a="1"/>
  <c r="AA257" i="43" a="1"/>
  <c r="S171" i="43" a="1"/>
  <c r="Q239" i="43" a="1"/>
  <c r="W172" i="43" a="1"/>
  <c r="O241" i="43" a="1"/>
  <c r="U224" i="43" a="1"/>
  <c r="S266" i="43" a="1"/>
  <c r="M171" i="43" a="1"/>
  <c r="M181" i="43" a="1"/>
  <c r="O204" i="43" a="1"/>
  <c r="S189" i="43" a="1"/>
  <c r="S237" i="43" a="1"/>
  <c r="M187" i="43" a="1"/>
  <c r="Q287" i="43" a="1"/>
  <c r="S291" i="43" a="1"/>
  <c r="Q190" i="43" a="1"/>
  <c r="S160" i="43" a="1"/>
  <c r="Q208" i="43" a="1"/>
  <c r="W213" i="43" a="1"/>
  <c r="M237" i="43" a="1"/>
  <c r="O280" i="43" a="1"/>
  <c r="S175" i="43" a="1"/>
  <c r="W291" i="43" a="1"/>
  <c r="U257" i="43" a="1"/>
  <c r="S259" i="43" a="1"/>
  <c r="O248" i="43" a="1"/>
  <c r="AA294" i="43" a="1"/>
  <c r="O276" i="43" a="1"/>
  <c r="Q178" i="43" a="1"/>
  <c r="AA241" i="43" a="1"/>
  <c r="M283" i="43" a="1"/>
  <c r="W239" i="43" a="1"/>
  <c r="U237" i="43" a="1"/>
  <c r="O302" i="43" a="1"/>
  <c r="S287" i="43" a="1"/>
  <c r="AA225" i="43" a="1"/>
  <c r="Q230" i="43" a="1"/>
  <c r="U307" i="43" a="1"/>
  <c r="U169" i="43" a="1"/>
  <c r="U256" i="43" a="1"/>
  <c r="AA237" i="43" a="1"/>
  <c r="U303" i="43" a="1"/>
  <c r="W185" i="43" a="1"/>
  <c r="Q204" i="43" a="1"/>
  <c r="Q305" i="43" a="1"/>
  <c r="M308" i="43" a="1"/>
  <c r="Q217" i="43" a="1"/>
  <c r="U217" i="43" a="1"/>
  <c r="S185" i="43" a="1"/>
  <c r="Q233" i="43" a="1"/>
  <c r="O285" i="43" a="1"/>
  <c r="Q279" i="43" a="1"/>
  <c r="Q251" i="43" a="1"/>
  <c r="M177" i="43" a="1"/>
  <c r="W220" i="43" a="1"/>
  <c r="U230" i="43" a="1"/>
  <c r="S233" i="43" a="1"/>
  <c r="M301" i="43" a="1"/>
  <c r="S292" i="43" a="1"/>
  <c r="S297" i="43" a="1"/>
  <c r="AA307" i="43" a="1"/>
  <c r="Q293" i="43" a="1"/>
  <c r="O190" i="43" a="1"/>
  <c r="S178" i="43" a="1"/>
  <c r="O174" i="43" a="1"/>
  <c r="M245" i="43" a="1"/>
  <c r="W301" i="43" a="1"/>
  <c r="Q284" i="43" a="1"/>
  <c r="AA245" i="43" a="1"/>
  <c r="Q173" i="43" a="1"/>
  <c r="M273" i="43" a="1"/>
  <c r="M252" i="43" a="1"/>
  <c r="Q298" i="43" a="1"/>
  <c r="O308" i="43" a="1"/>
  <c r="AA205" i="43" a="1"/>
  <c r="M307" i="43" a="1"/>
  <c r="M279" i="43" a="1"/>
  <c r="U203" i="43" a="1"/>
  <c r="W204" i="43" a="1"/>
  <c r="U266" i="43" a="1"/>
  <c r="M306" i="43" a="1"/>
  <c r="U306" i="43" a="1"/>
  <c r="W177" i="43" a="1"/>
  <c r="O307" i="43" a="1"/>
  <c r="U181" i="43" a="1"/>
  <c r="S194" i="43" a="1"/>
  <c r="O162" i="43" a="1"/>
  <c r="S203" i="43" a="1"/>
  <c r="Q271" i="43" a="1"/>
  <c r="U170" i="43" a="1"/>
  <c r="Q270" i="43" a="1"/>
  <c r="M271" i="43" a="1"/>
  <c r="U279" i="43" a="1"/>
  <c r="S167" i="43" a="1"/>
  <c r="M186" i="43" a="1"/>
  <c r="W268" i="43" a="1"/>
  <c r="U286" i="43" a="1"/>
  <c r="S161" i="43" a="1"/>
  <c r="W194" i="43" a="1"/>
  <c r="W171" i="43" a="1"/>
  <c r="M165" i="43" a="1"/>
  <c r="Q275" i="43" a="1"/>
  <c r="O234" i="43" a="1"/>
  <c r="S239" i="43" a="1"/>
  <c r="O170" i="43" a="1"/>
  <c r="O160" i="43" a="1"/>
  <c r="U285" i="43" a="1"/>
  <c r="AA211" i="43" a="1"/>
  <c r="AA233" i="43" a="1"/>
  <c r="U238" i="43" a="1"/>
  <c r="Q289" i="43" a="1"/>
  <c r="U232" i="43" a="1"/>
  <c r="S190" i="43" a="1"/>
  <c r="M213" i="43" a="1"/>
  <c r="S181" i="43" a="1"/>
  <c r="U219" i="43" a="1"/>
  <c r="Q262" i="43" a="1"/>
  <c r="W184" i="43" a="1"/>
  <c r="O253" i="43" a="1"/>
  <c r="AA228" i="43" a="1"/>
  <c r="U231" i="43" a="1"/>
  <c r="Q200" i="43" a="1"/>
  <c r="O225" i="43" a="1"/>
  <c r="Q168" i="43" a="1"/>
  <c r="O290" i="43" a="1"/>
  <c r="W263" i="43" a="1"/>
  <c r="AA191" i="43" a="1"/>
  <c r="O255" i="43" a="1"/>
  <c r="O263" i="43" a="1"/>
  <c r="O223" i="43" a="1"/>
  <c r="O258" i="43" a="1"/>
  <c r="O291" i="43" a="1"/>
  <c r="M215" i="43" a="1"/>
  <c r="U233" i="43" a="1"/>
  <c r="AA210" i="43" a="1"/>
  <c r="AA196" i="43" a="1"/>
  <c r="M247" i="43" a="1"/>
  <c r="M233" i="43" a="1"/>
  <c r="S307" i="43" a="1"/>
  <c r="U202" i="43" a="1"/>
  <c r="U272" i="43" a="1"/>
  <c r="U178" i="43" a="1"/>
  <c r="AA217" i="43" a="1"/>
  <c r="W182" i="43" a="1"/>
  <c r="W274" i="43" a="1"/>
  <c r="M240" i="43" a="1"/>
  <c r="M225" i="43" a="1"/>
  <c r="Q206" i="43" a="1"/>
  <c r="Q216" i="43" a="1"/>
  <c r="Q261" i="43" a="1"/>
  <c r="AA206" i="43" a="1"/>
  <c r="AA226" i="43" a="1"/>
  <c r="U276" i="43" a="1"/>
  <c r="W169" i="43" a="1"/>
  <c r="O259" i="43" a="1"/>
  <c r="M241" i="43" a="1"/>
  <c r="Q195" i="43" a="1"/>
  <c r="W261" i="43" a="1"/>
  <c r="M197" i="43" a="1"/>
  <c r="M299" i="43" a="1"/>
  <c r="O296" i="43" a="1"/>
  <c r="S276" i="43" a="1"/>
  <c r="W295" i="43" a="1"/>
  <c r="S162" i="43" a="1"/>
  <c r="M294" i="43" a="1"/>
  <c r="U179" i="43" a="1"/>
  <c r="W224" i="43" a="1"/>
  <c r="S270" i="43" a="1"/>
  <c r="S242" i="43" a="1"/>
  <c r="Q248" i="43" a="1"/>
  <c r="M220" i="43" a="1"/>
  <c r="Q282" i="43" a="1"/>
  <c r="M267" i="43" a="1"/>
  <c r="O167" i="43" a="1"/>
  <c r="U275" i="43" a="1"/>
  <c r="M231" i="43" a="1"/>
  <c r="W221" i="43" a="1"/>
  <c r="U297" i="43" a="1"/>
  <c r="Q165" i="43" a="1"/>
  <c r="O214" i="43" a="1"/>
  <c r="S211" i="43" a="1"/>
  <c r="U173" i="43" a="1"/>
  <c r="S209" i="43" a="1"/>
  <c r="Q212" i="43" a="1"/>
  <c r="M204" i="43" a="1"/>
  <c r="S226" i="43" a="1"/>
  <c r="AA168" i="43" a="1"/>
  <c r="W215" i="43" a="1"/>
  <c r="AA251" i="43" a="1"/>
  <c r="W235" i="43" a="1"/>
  <c r="Q201" i="43" a="1"/>
  <c r="AA214" i="43" a="1"/>
  <c r="M272" i="43" a="1"/>
  <c r="U199" i="43" a="1"/>
  <c r="O205" i="43" a="1"/>
  <c r="U293" i="43" a="1"/>
  <c r="AA187" i="43" a="1"/>
  <c r="U280" i="43" a="1"/>
  <c r="S238" i="43" a="1"/>
  <c r="M270" i="43" a="1"/>
  <c r="U270" i="43" a="1"/>
  <c r="S282" i="43" a="1"/>
  <c r="O239" i="43" a="1"/>
  <c r="S224" i="43" a="1"/>
  <c r="O165" i="43" a="1"/>
  <c r="M284" i="43" a="1"/>
  <c r="Q241" i="43" a="1"/>
  <c r="Q302" i="43" a="1"/>
  <c r="W175" i="43" a="1"/>
  <c r="O218" i="43" a="1"/>
  <c r="U267" i="43" a="1"/>
  <c r="M167" i="43" a="1"/>
  <c r="U268" i="43" a="1"/>
  <c r="Q238" i="43" a="1"/>
  <c r="AA301" i="43" a="1"/>
  <c r="M188" i="43" a="1"/>
  <c r="U277" i="43" a="1"/>
  <c r="U165" i="43" a="1"/>
  <c r="U207" i="43" a="1"/>
  <c r="Q215" i="43" a="1"/>
  <c r="S267" i="43" a="1"/>
  <c r="S258" i="43" a="1"/>
  <c r="S243" i="43" a="1"/>
  <c r="Q183" i="43" a="1"/>
  <c r="U185" i="43" a="1"/>
  <c r="M166" i="43" a="1"/>
  <c r="Q245" i="43" a="1"/>
  <c r="M304" i="43" a="1"/>
  <c r="O252" i="43" a="1"/>
  <c r="O224" i="43" a="1"/>
  <c r="U184" i="43" a="1"/>
  <c r="W258" i="43" a="1"/>
  <c r="O168" i="43" a="1"/>
  <c r="U236" i="43" a="1"/>
  <c r="W230" i="43" a="1"/>
  <c r="M300" i="43" a="1"/>
  <c r="W287" i="43" a="1"/>
  <c r="Q288" i="43" a="1"/>
  <c r="Q235" i="43" a="1"/>
  <c r="O254" i="43" a="1"/>
  <c r="M222" i="43" a="1"/>
  <c r="O295" i="43" a="1"/>
  <c r="Q267" i="43" a="1"/>
  <c r="AA264" i="43" a="1"/>
  <c r="U287" i="43" a="1"/>
  <c r="S248" i="43" a="1"/>
  <c r="Q227" i="43" a="1"/>
  <c r="Q292" i="43" a="1"/>
  <c r="O182" i="43" a="1"/>
  <c r="W305" i="43" a="1"/>
  <c r="W267" i="43" a="1"/>
  <c r="AA309" i="43" a="1"/>
  <c r="O189" i="43" a="1"/>
  <c r="S216" i="43" a="1"/>
  <c r="M238" i="43" a="1"/>
  <c r="M255" i="43" a="1"/>
  <c r="Q236" i="43" a="1"/>
  <c r="W160" i="43" a="1"/>
  <c r="W273" i="43" a="1"/>
  <c r="M258" i="43" a="1"/>
  <c r="Q265" i="43" a="1"/>
  <c r="M229" i="43" a="1"/>
  <c r="AA230" i="43" a="1"/>
  <c r="O203" i="43" a="1"/>
  <c r="M201" i="43" a="1"/>
  <c r="W193" i="43" a="1"/>
  <c r="S250" i="43" a="1"/>
  <c r="W293" i="43" a="1"/>
  <c r="S304" i="43" a="1"/>
  <c r="Q191" i="43" a="1"/>
  <c r="W162" i="43" a="1"/>
  <c r="M261" i="43" a="1"/>
  <c r="W201" i="43" a="1"/>
  <c r="Q295" i="43" a="1"/>
  <c r="M236" i="43" a="1"/>
  <c r="O209" i="43" a="1"/>
  <c r="O246" i="43" a="1"/>
  <c r="W229" i="43" a="1"/>
  <c r="M214" i="43" a="1"/>
  <c r="S272" i="43" a="1"/>
  <c r="O292" i="43" a="1"/>
  <c r="O202" i="43" a="1"/>
  <c r="W176" i="43" a="1"/>
  <c r="U240" i="43" a="1"/>
  <c r="S206" i="43" a="1"/>
  <c r="W174" i="43" a="1"/>
  <c r="O286" i="43" a="1"/>
  <c r="U234" i="43" a="1"/>
  <c r="M173" i="43" a="1"/>
  <c r="U260" i="43" a="1"/>
  <c r="U235" i="43" a="1"/>
  <c r="W252" i="43" a="1"/>
  <c r="W289" i="43" a="1"/>
  <c r="U259" i="43" a="1"/>
  <c r="AA285" i="43" a="1"/>
  <c r="U187" i="43" a="1"/>
  <c r="U249" i="43" a="1"/>
  <c r="Q167" i="43" a="1"/>
  <c r="W286" i="43" a="1"/>
  <c r="O266" i="43" a="1"/>
  <c r="Q237" i="43" a="1"/>
  <c r="O297" i="43" a="1"/>
  <c r="W270" i="43" a="1"/>
  <c r="S271" i="43" a="1"/>
  <c r="W198" i="43" a="1"/>
  <c r="U289" i="43" a="1"/>
  <c r="M172" i="43" a="1"/>
  <c r="Q257" i="43" a="1"/>
  <c r="Q291" i="43" a="1"/>
  <c r="W257" i="43" a="1"/>
  <c r="S202" i="43" a="1"/>
  <c r="U300" i="43" a="1"/>
  <c r="Q192" i="43" a="1"/>
  <c r="W237" i="43" a="1"/>
  <c r="O237" i="43" a="1"/>
  <c r="Q198" i="43" a="1"/>
  <c r="AA227" i="43" a="1"/>
  <c r="AA291" i="43" a="1"/>
  <c r="S235" i="43" a="1"/>
  <c r="Q303" i="43" a="1"/>
  <c r="W236" i="43" a="1"/>
  <c r="U282" i="43" a="1"/>
  <c r="M224" i="43" a="1"/>
  <c r="W279" i="43" a="1"/>
  <c r="W300" i="43" a="1"/>
  <c r="W249" i="43" a="1"/>
  <c r="AA208" i="43" a="1"/>
  <c r="W216" i="43" a="1"/>
  <c r="Q259" i="43" a="1"/>
  <c r="S236" i="43" a="1"/>
  <c r="W233" i="43" a="1"/>
  <c r="M296" i="43" a="1"/>
  <c r="U271" i="43" a="1"/>
  <c r="S299" i="43" a="1"/>
  <c r="W304" i="43" a="1"/>
  <c r="M200" i="43" a="1"/>
  <c r="Q299" i="43" a="1"/>
  <c r="S269" i="43" a="1"/>
  <c r="S305" i="43" a="1"/>
  <c r="O198" i="43" a="1"/>
  <c r="Q266" i="43" a="1"/>
  <c r="S196" i="43" a="1"/>
  <c r="U208" i="43" a="1"/>
  <c r="M196" i="43" a="1"/>
  <c r="U304" i="43" a="1"/>
  <c r="M223" i="43" a="1"/>
  <c r="M184" i="43" a="1"/>
  <c r="O184" i="43" a="1"/>
  <c r="O244" i="43" a="1"/>
  <c r="W302" i="43" a="1"/>
  <c r="AA160" i="43" a="1"/>
  <c r="W180" i="43" a="1"/>
  <c r="W202" i="43" a="1"/>
  <c r="U204" i="43" a="1"/>
  <c r="Q307" i="43" a="1"/>
  <c r="M268" i="43" a="1"/>
  <c r="S286" i="43" a="1"/>
  <c r="U192" i="43" a="1"/>
  <c r="S163" i="43" a="1"/>
  <c r="O226" i="43" a="1"/>
  <c r="Q242" i="43" a="1"/>
  <c r="U263" i="43" a="1"/>
  <c r="W288" i="43" a="1"/>
  <c r="W260" i="43" a="1"/>
  <c r="O305" i="43" a="1"/>
  <c r="W280" i="43" a="1"/>
  <c r="O207" i="43" a="1"/>
  <c r="M199" i="43" a="1"/>
  <c r="O270" i="43" a="1"/>
  <c r="U209" i="43" a="1"/>
  <c r="AA177" i="43" a="1"/>
  <c r="U283" i="43" a="1"/>
  <c r="S177" i="43" a="1"/>
  <c r="O238" i="43" a="1"/>
  <c r="Q199" i="43" a="1"/>
  <c r="Q280" i="43" a="1"/>
  <c r="U189" i="43" a="1"/>
  <c r="S306" i="43" a="1"/>
  <c r="U195" i="43" a="1"/>
  <c r="W309" i="43" a="1"/>
  <c r="O164" i="43" a="1"/>
  <c r="U180" i="43" a="1"/>
  <c r="W248" i="43" a="1"/>
  <c r="M207" i="43" a="1"/>
  <c r="Q250" i="43" a="1"/>
  <c r="U273" i="43" a="1"/>
  <c r="S184" i="43" a="1"/>
  <c r="Q186" i="43" a="1"/>
  <c r="M175" i="43" a="1"/>
  <c r="O250" i="43" a="1"/>
  <c r="AA258" i="43" a="1"/>
  <c r="AA164" i="43" a="1"/>
  <c r="S290" i="43" a="1"/>
  <c r="AA293" i="43" a="1"/>
  <c r="Q260" i="43" a="1"/>
  <c r="AA173" i="43" a="1"/>
  <c r="S208" i="43" a="1"/>
  <c r="Q176" i="43" a="1"/>
  <c r="M219" i="43" a="1"/>
  <c r="U247" i="43" a="1"/>
  <c r="S227" i="43" a="1"/>
  <c r="O232" i="43" a="1"/>
  <c r="AA185" i="43" a="1"/>
  <c r="M303" i="43" a="1"/>
  <c r="O206" i="43" a="1"/>
  <c r="M194" i="43" a="1"/>
  <c r="W166" i="43" a="1"/>
  <c r="W243" i="43" a="1"/>
  <c r="W290" i="43" a="1"/>
  <c r="Q174" i="43" a="1"/>
  <c r="M169" i="43" a="1"/>
  <c r="U213" i="43" a="1"/>
  <c r="U244" i="43" a="1"/>
  <c r="O289" i="43" a="1"/>
  <c r="U161" i="43" a="1"/>
  <c r="U284" i="43" a="1"/>
  <c r="S244" i="43" a="1"/>
  <c r="W181" i="43" a="1"/>
  <c r="O240" i="43" a="1"/>
  <c r="Q184" i="43" a="1"/>
  <c r="S277" i="43" a="1"/>
  <c r="Q161" i="43" a="1"/>
  <c r="S183" i="43" a="1"/>
  <c r="U296" i="43" a="1"/>
  <c r="S268" i="43" a="1"/>
  <c r="Q278" i="43" a="1"/>
  <c r="AA192" i="43" a="1"/>
  <c r="M288" i="43" a="1"/>
  <c r="W170" i="43" a="1"/>
  <c r="M193" i="43" a="1"/>
  <c r="AA290" i="43" a="1"/>
  <c r="Q225" i="43" a="1"/>
  <c r="O306" i="43" a="1"/>
  <c r="W285" i="43" a="1"/>
  <c r="M277" i="43" a="1"/>
  <c r="O303" i="43" a="1"/>
  <c r="S308" i="43" a="1"/>
  <c r="O273" i="43" a="1"/>
  <c r="U191" i="43" a="1"/>
  <c r="O300" i="43" a="1"/>
  <c r="Q297" i="43" a="1"/>
  <c r="O298" i="43" a="1"/>
  <c r="W242" i="43" a="1"/>
  <c r="M168" i="43" a="1"/>
  <c r="S257" i="43" a="1"/>
  <c r="O271" i="43" a="1"/>
  <c r="S264" i="43" a="1"/>
  <c r="Q232" i="43" a="1"/>
  <c r="O194" i="43" a="1"/>
  <c r="W262" i="43" a="1"/>
  <c r="W217" i="43" a="1"/>
  <c r="AA256" i="43" a="1"/>
  <c r="O261" i="43" a="1"/>
  <c r="O236" i="43" a="1"/>
  <c r="S298" i="43" a="1"/>
  <c r="AA221" i="43" a="1"/>
  <c r="W222" i="43" a="1"/>
  <c r="O220" i="43" a="1"/>
  <c r="Q254" i="43" a="1"/>
  <c r="AA255" i="43" a="1"/>
  <c r="U229" i="43" a="1"/>
  <c r="M293" i="43" a="1"/>
  <c r="S225" i="43" a="1"/>
  <c r="Q203" i="43" a="1"/>
  <c r="S289" i="43" a="1"/>
  <c r="AA198" i="43" a="1"/>
  <c r="Q166" i="43" a="1"/>
  <c r="O299" i="43" a="1"/>
  <c r="O235" i="43" a="1"/>
  <c r="M209" i="43" a="1"/>
  <c r="U171" i="43" a="1"/>
  <c r="M189" i="43" a="1"/>
  <c r="M206" i="43" a="1"/>
  <c r="AA289" i="43" a="1"/>
  <c r="Q281" i="43" a="1"/>
  <c r="M276" i="43" a="1"/>
  <c r="U167" i="43" a="1"/>
  <c r="O257" i="43" a="1"/>
  <c r="U295" i="43" a="1"/>
  <c r="S204" i="43" a="1"/>
  <c r="W308" i="43" a="1"/>
  <c r="S247" i="43" a="1"/>
  <c r="O178" i="43" a="1"/>
  <c r="W254" i="43" a="1"/>
  <c r="Q268" i="43" a="1"/>
  <c r="Q218" i="43" a="1"/>
  <c r="U258" i="43" a="1"/>
  <c r="M295" i="43" a="1"/>
  <c r="Q277" i="43" a="1"/>
  <c r="W192" i="43" a="1"/>
  <c r="O287" i="43" a="1"/>
  <c r="M263" i="43" a="1"/>
  <c r="Q243" i="43" a="1"/>
  <c r="S288" i="43" a="1"/>
  <c r="S262" i="43" a="1"/>
  <c r="W214" i="43" a="1"/>
  <c r="U288" i="43" a="1"/>
  <c r="W238" i="43" a="1"/>
  <c r="U172" i="43" a="1"/>
  <c r="O242" i="43" a="1"/>
  <c r="U220" i="43" a="1"/>
  <c r="M211" i="43" a="1"/>
  <c r="S191" i="43" a="1"/>
  <c r="W256" i="43" a="1"/>
  <c r="AA200" i="43" a="1"/>
  <c r="M176" i="43" a="1"/>
  <c r="O268" i="43" a="1"/>
  <c r="AA278" i="43" a="1"/>
  <c r="AA203" i="43" a="1"/>
  <c r="S302" i="43" a="1"/>
  <c r="O216" i="43" a="1"/>
  <c r="Q214" i="43" a="1"/>
  <c r="W281" i="43" a="1"/>
  <c r="U205" i="43" a="1"/>
  <c r="Q211" i="43" a="1"/>
  <c r="U261" i="43" a="1"/>
  <c r="U264" i="43" a="1"/>
  <c r="S210" i="43" a="1"/>
  <c r="U201" i="43" a="1"/>
  <c r="W167" i="43" a="1"/>
  <c r="S199" i="43" a="1"/>
  <c r="W278" i="43" a="1"/>
  <c r="M281" i="43" a="1"/>
  <c r="S275" i="43" a="1"/>
  <c r="O166" i="43" a="1"/>
  <c r="Q222" i="43" a="1"/>
  <c r="W276" i="43" a="1"/>
  <c r="S281" i="43" a="1"/>
  <c r="M309" i="43" a="1"/>
  <c r="O245" i="43" a="1"/>
  <c r="Q229" i="43" a="1"/>
  <c r="W211" i="43" a="1"/>
  <c r="O243" i="43" a="1"/>
  <c r="W196" i="43" a="1"/>
  <c r="O222" i="43" a="1"/>
  <c r="Q286" i="43" a="1"/>
  <c r="S263" i="43" a="1"/>
  <c r="M230" i="43" a="1"/>
  <c r="S230" i="43" a="1"/>
  <c r="S212" i="43" a="1"/>
  <c r="W188" i="43" a="1"/>
  <c r="M305" i="43" a="1"/>
  <c r="W178" i="43" a="1"/>
  <c r="Q219" i="43" a="1"/>
  <c r="Q258" i="43" a="1"/>
  <c r="W275" i="43" a="1"/>
  <c r="W251" i="43" a="1"/>
  <c r="M179" i="43" a="1"/>
  <c r="S186" i="43" a="1"/>
  <c r="Q187" i="43" a="1"/>
  <c r="O304" i="43" a="1"/>
  <c r="S245" i="43" a="1"/>
  <c r="Q189" i="43" a="1"/>
  <c r="M262" i="43" a="1"/>
  <c r="Q169" i="43" a="1"/>
  <c r="Q169" i="43" l="1"/>
  <c r="M262" i="43"/>
  <c r="Q189" i="43"/>
  <c r="S245" i="43"/>
  <c r="O304" i="43"/>
  <c r="Q187" i="43"/>
  <c r="S186" i="43"/>
  <c r="M179" i="43"/>
  <c r="W251" i="43"/>
  <c r="W275" i="43"/>
  <c r="Q258" i="43"/>
  <c r="Q219" i="43"/>
  <c r="W178" i="43"/>
  <c r="M305" i="43"/>
  <c r="W188" i="43"/>
  <c r="S212" i="43"/>
  <c r="S230" i="43"/>
  <c r="M230" i="43"/>
  <c r="S263" i="43"/>
  <c r="Q286" i="43"/>
  <c r="O222" i="43"/>
  <c r="W196" i="43"/>
  <c r="O243" i="43"/>
  <c r="W211" i="43"/>
  <c r="Q229" i="43"/>
  <c r="O245" i="43"/>
  <c r="M309" i="43"/>
  <c r="S281" i="43"/>
  <c r="W276" i="43"/>
  <c r="Q222" i="43"/>
  <c r="O166" i="43"/>
  <c r="S275" i="43"/>
  <c r="M281" i="43"/>
  <c r="W278" i="43"/>
  <c r="S199" i="43"/>
  <c r="W167" i="43"/>
  <c r="U201" i="43"/>
  <c r="S210" i="43"/>
  <c r="U264" i="43"/>
  <c r="U261" i="43"/>
  <c r="Q211" i="43"/>
  <c r="U205" i="43"/>
  <c r="W281" i="43"/>
  <c r="Q214" i="43"/>
  <c r="O216" i="43"/>
  <c r="S302" i="43"/>
  <c r="AA203" i="43"/>
  <c r="AA278" i="43"/>
  <c r="O268" i="43"/>
  <c r="M176" i="43"/>
  <c r="AA200" i="43"/>
  <c r="W256" i="43"/>
  <c r="S191" i="43"/>
  <c r="M211" i="43"/>
  <c r="U220" i="43"/>
  <c r="O242" i="43"/>
  <c r="U172" i="43"/>
  <c r="W238" i="43"/>
  <c r="U288" i="43"/>
  <c r="W214" i="43"/>
  <c r="S262" i="43"/>
  <c r="S288" i="43"/>
  <c r="Q243" i="43"/>
  <c r="M263" i="43"/>
  <c r="O287" i="43"/>
  <c r="W192" i="43"/>
  <c r="Q277" i="43"/>
  <c r="M295" i="43"/>
  <c r="U258" i="43"/>
  <c r="Q218" i="43"/>
  <c r="Q268" i="43"/>
  <c r="W254" i="43"/>
  <c r="O178" i="43"/>
  <c r="S247" i="43"/>
  <c r="W308" i="43"/>
  <c r="S204" i="43"/>
  <c r="U295" i="43"/>
  <c r="O257" i="43"/>
  <c r="U167" i="43"/>
  <c r="M276" i="43"/>
  <c r="Q281" i="43"/>
  <c r="AA289" i="43"/>
  <c r="M206" i="43"/>
  <c r="M189" i="43"/>
  <c r="U171" i="43"/>
  <c r="M209" i="43"/>
  <c r="O235" i="43"/>
  <c r="O299" i="43"/>
  <c r="Q166" i="43"/>
  <c r="AA198" i="43"/>
  <c r="S289" i="43"/>
  <c r="Q203" i="43"/>
  <c r="S225" i="43"/>
  <c r="M293" i="43"/>
  <c r="U229" i="43"/>
  <c r="AA255" i="43"/>
  <c r="Q254" i="43"/>
  <c r="O220" i="43"/>
  <c r="W222" i="43"/>
  <c r="AA221" i="43"/>
  <c r="S298" i="43"/>
  <c r="O236" i="43"/>
  <c r="O261" i="43"/>
  <c r="AA256" i="43"/>
  <c r="W217" i="43"/>
  <c r="W262" i="43"/>
  <c r="O194" i="43"/>
  <c r="Q232" i="43"/>
  <c r="S264" i="43"/>
  <c r="O271" i="43"/>
  <c r="S257" i="43"/>
  <c r="M168" i="43"/>
  <c r="W242" i="43"/>
  <c r="O298" i="43"/>
  <c r="Q297" i="43"/>
  <c r="O300" i="43"/>
  <c r="U191" i="43"/>
  <c r="O273" i="43"/>
  <c r="S308" i="43"/>
  <c r="O303" i="43"/>
  <c r="M277" i="43"/>
  <c r="W285" i="43"/>
  <c r="O306" i="43"/>
  <c r="Q225" i="43"/>
  <c r="AA290" i="43"/>
  <c r="M193" i="43"/>
  <c r="W170" i="43"/>
  <c r="M288" i="43"/>
  <c r="AA192" i="43"/>
  <c r="Q278" i="43"/>
  <c r="S268" i="43"/>
  <c r="U296" i="43"/>
  <c r="S183" i="43"/>
  <c r="Q161" i="43"/>
  <c r="S277" i="43"/>
  <c r="Q184" i="43"/>
  <c r="O240" i="43"/>
  <c r="W181" i="43"/>
  <c r="S244" i="43"/>
  <c r="U284" i="43"/>
  <c r="U161" i="43"/>
  <c r="O289" i="43"/>
  <c r="U244" i="43"/>
  <c r="U213" i="43"/>
  <c r="M169" i="43"/>
  <c r="Q174" i="43"/>
  <c r="W290" i="43"/>
  <c r="W243" i="43"/>
  <c r="W166" i="43"/>
  <c r="M194" i="43"/>
  <c r="O206" i="43"/>
  <c r="M303" i="43"/>
  <c r="AA185" i="43"/>
  <c r="O232" i="43"/>
  <c r="S227" i="43"/>
  <c r="U247" i="43"/>
  <c r="M219" i="43"/>
  <c r="Q176" i="43"/>
  <c r="S208" i="43"/>
  <c r="AA173" i="43"/>
  <c r="Q260" i="43"/>
  <c r="AA293" i="43"/>
  <c r="S290" i="43"/>
  <c r="AA164" i="43"/>
  <c r="AA258" i="43"/>
  <c r="O250" i="43"/>
  <c r="M175" i="43"/>
  <c r="Q186" i="43"/>
  <c r="S184" i="43"/>
  <c r="U273" i="43"/>
  <c r="Q250" i="43"/>
  <c r="M207" i="43"/>
  <c r="W248" i="43"/>
  <c r="U180" i="43"/>
  <c r="O164" i="43"/>
  <c r="W309" i="43"/>
  <c r="U195" i="43"/>
  <c r="S306" i="43"/>
  <c r="U189" i="43"/>
  <c r="Q280" i="43"/>
  <c r="Q199" i="43"/>
  <c r="O238" i="43"/>
  <c r="S177" i="43"/>
  <c r="U283" i="43"/>
  <c r="AA177" i="43"/>
  <c r="U209" i="43"/>
  <c r="O270" i="43"/>
  <c r="M199" i="43"/>
  <c r="O207" i="43"/>
  <c r="W280" i="43"/>
  <c r="O305" i="43"/>
  <c r="W260" i="43"/>
  <c r="W288" i="43"/>
  <c r="U263" i="43"/>
  <c r="Q242" i="43"/>
  <c r="O226" i="43"/>
  <c r="S163" i="43"/>
  <c r="U192" i="43"/>
  <c r="S286" i="43"/>
  <c r="M268" i="43"/>
  <c r="Q307" i="43"/>
  <c r="U204" i="43"/>
  <c r="W202" i="43"/>
  <c r="W180" i="43"/>
  <c r="AA160" i="43"/>
  <c r="W302" i="43"/>
  <c r="O244" i="43"/>
  <c r="O184" i="43"/>
  <c r="M184" i="43"/>
  <c r="M223" i="43"/>
  <c r="U304" i="43"/>
  <c r="M196" i="43"/>
  <c r="U208" i="43"/>
  <c r="S196" i="43"/>
  <c r="Q266" i="43"/>
  <c r="O198" i="43"/>
  <c r="S305" i="43"/>
  <c r="S269" i="43"/>
  <c r="Q299" i="43"/>
  <c r="M200" i="43"/>
  <c r="W304" i="43"/>
  <c r="S299" i="43"/>
  <c r="U271" i="43"/>
  <c r="M296" i="43"/>
  <c r="W233" i="43"/>
  <c r="S236" i="43"/>
  <c r="Q259" i="43"/>
  <c r="W216" i="43"/>
  <c r="AA208" i="43"/>
  <c r="W249" i="43"/>
  <c r="W300" i="43"/>
  <c r="W279" i="43"/>
  <c r="M224" i="43"/>
  <c r="U282" i="43"/>
  <c r="W236" i="43"/>
  <c r="Q303" i="43"/>
  <c r="S235" i="43"/>
  <c r="AA291" i="43"/>
  <c r="AA227" i="43"/>
  <c r="Q198" i="43"/>
  <c r="O237" i="43"/>
  <c r="W237" i="43"/>
  <c r="Q192" i="43"/>
  <c r="U300" i="43"/>
  <c r="S202" i="43"/>
  <c r="W257" i="43"/>
  <c r="Q291" i="43"/>
  <c r="Q257" i="43"/>
  <c r="M172" i="43"/>
  <c r="U289" i="43"/>
  <c r="W198" i="43"/>
  <c r="S271" i="43"/>
  <c r="W270" i="43"/>
  <c r="O297" i="43"/>
  <c r="Q237" i="43"/>
  <c r="O266" i="43"/>
  <c r="W286" i="43"/>
  <c r="Q167" i="43"/>
  <c r="U249" i="43"/>
  <c r="U187" i="43"/>
  <c r="AA285" i="43"/>
  <c r="U259" i="43"/>
  <c r="W289" i="43"/>
  <c r="W252" i="43"/>
  <c r="U235" i="43"/>
  <c r="U260" i="43"/>
  <c r="M173" i="43"/>
  <c r="U234" i="43"/>
  <c r="O286" i="43"/>
  <c r="W174" i="43"/>
  <c r="S206" i="43"/>
  <c r="U240" i="43"/>
  <c r="W176" i="43"/>
  <c r="O202" i="43"/>
  <c r="O292" i="43"/>
  <c r="S272" i="43"/>
  <c r="M214" i="43"/>
  <c r="W229" i="43"/>
  <c r="O246" i="43"/>
  <c r="O209" i="43"/>
  <c r="M236" i="43"/>
  <c r="Q295" i="43"/>
  <c r="W201" i="43"/>
  <c r="M261" i="43"/>
  <c r="W162" i="43"/>
  <c r="Q191" i="43"/>
  <c r="S304" i="43"/>
  <c r="W293" i="43"/>
  <c r="S250" i="43"/>
  <c r="W193" i="43"/>
  <c r="M201" i="43"/>
  <c r="O203" i="43"/>
  <c r="AA230" i="43"/>
  <c r="M229" i="43"/>
  <c r="Q265" i="43"/>
  <c r="M258" i="43"/>
  <c r="W273" i="43"/>
  <c r="W160" i="43"/>
  <c r="Q236" i="43"/>
  <c r="M255" i="43"/>
  <c r="M238" i="43"/>
  <c r="S216" i="43"/>
  <c r="O189" i="43"/>
  <c r="AA309" i="43"/>
  <c r="W267" i="43"/>
  <c r="W305" i="43"/>
  <c r="O182" i="43"/>
  <c r="Q292" i="43"/>
  <c r="Q227" i="43"/>
  <c r="S248" i="43"/>
  <c r="U287" i="43"/>
  <c r="AA264" i="43"/>
  <c r="Q267" i="43"/>
  <c r="O295" i="43"/>
  <c r="M222" i="43"/>
  <c r="O254" i="43"/>
  <c r="Q235" i="43"/>
  <c r="Q288" i="43"/>
  <c r="W287" i="43"/>
  <c r="M300" i="43"/>
  <c r="W230" i="43"/>
  <c r="U236" i="43"/>
  <c r="O168" i="43"/>
  <c r="W258" i="43"/>
  <c r="U184" i="43"/>
  <c r="O224" i="43"/>
  <c r="O252" i="43"/>
  <c r="M304" i="43"/>
  <c r="Q245" i="43"/>
  <c r="M166" i="43"/>
  <c r="U185" i="43"/>
  <c r="Q183" i="43"/>
  <c r="S243" i="43"/>
  <c r="S258" i="43"/>
  <c r="S267" i="43"/>
  <c r="Q215" i="43"/>
  <c r="U207" i="43"/>
  <c r="U165" i="43"/>
  <c r="U277" i="43"/>
  <c r="M188" i="43"/>
  <c r="AA301" i="43"/>
  <c r="Q238" i="43"/>
  <c r="U268" i="43"/>
  <c r="M167" i="43"/>
  <c r="U267" i="43"/>
  <c r="O218" i="43"/>
  <c r="W175" i="43"/>
  <c r="Q302" i="43"/>
  <c r="Q241" i="43"/>
  <c r="M284" i="43"/>
  <c r="O165" i="43"/>
  <c r="S224" i="43"/>
  <c r="O239" i="43"/>
  <c r="S282" i="43"/>
  <c r="U270" i="43"/>
  <c r="M270" i="43"/>
  <c r="S238" i="43"/>
  <c r="U280" i="43"/>
  <c r="AA187" i="43"/>
  <c r="U293" i="43"/>
  <c r="O205" i="43"/>
  <c r="U199" i="43"/>
  <c r="M272" i="43"/>
  <c r="AA214" i="43"/>
  <c r="Q201" i="43"/>
  <c r="W235" i="43"/>
  <c r="AA251" i="43"/>
  <c r="W215" i="43"/>
  <c r="AA168" i="43"/>
  <c r="S226" i="43"/>
  <c r="M204" i="43"/>
  <c r="Q212" i="43"/>
  <c r="S209" i="43"/>
  <c r="U173" i="43"/>
  <c r="S211" i="43"/>
  <c r="O214" i="43"/>
  <c r="Q165" i="43"/>
  <c r="U297" i="43"/>
  <c r="W221" i="43"/>
  <c r="M231" i="43"/>
  <c r="U275" i="43"/>
  <c r="O167" i="43"/>
  <c r="M267" i="43"/>
  <c r="Q282" i="43"/>
  <c r="M220" i="43"/>
  <c r="Q248" i="43"/>
  <c r="S242" i="43"/>
  <c r="S270" i="43"/>
  <c r="W224" i="43"/>
  <c r="U179" i="43"/>
  <c r="M294" i="43"/>
  <c r="S162" i="43"/>
  <c r="W295" i="43"/>
  <c r="S276" i="43"/>
  <c r="O296" i="43"/>
  <c r="M299" i="43"/>
  <c r="M197" i="43"/>
  <c r="W261" i="43"/>
  <c r="Q195" i="43"/>
  <c r="M241" i="43"/>
  <c r="O259" i="43"/>
  <c r="W169" i="43"/>
  <c r="U276" i="43"/>
  <c r="AA226" i="43"/>
  <c r="AA206" i="43"/>
  <c r="Q261" i="43"/>
  <c r="Q216" i="43"/>
  <c r="Q206" i="43"/>
  <c r="M225" i="43"/>
  <c r="M240" i="43"/>
  <c r="W274" i="43"/>
  <c r="W182" i="43"/>
  <c r="AA217" i="43"/>
  <c r="U178" i="43"/>
  <c r="U272" i="43"/>
  <c r="U202" i="43"/>
  <c r="S307" i="43"/>
  <c r="M233" i="43"/>
  <c r="M247" i="43"/>
  <c r="AA196" i="43"/>
  <c r="AA210" i="43"/>
  <c r="U233" i="43"/>
  <c r="M215" i="43"/>
  <c r="O291" i="43"/>
  <c r="O258" i="43"/>
  <c r="O223" i="43"/>
  <c r="O263" i="43"/>
  <c r="O255" i="43"/>
  <c r="AA191" i="43"/>
  <c r="W263" i="43"/>
  <c r="O290" i="43"/>
  <c r="Q168" i="43"/>
  <c r="O225" i="43"/>
  <c r="Q200" i="43"/>
  <c r="U231" i="43"/>
  <c r="AA228" i="43"/>
  <c r="O253" i="43"/>
  <c r="W184" i="43"/>
  <c r="Q262" i="43"/>
  <c r="U219" i="43"/>
  <c r="S181" i="43"/>
  <c r="M213" i="43"/>
  <c r="S190" i="43"/>
  <c r="U232" i="43"/>
  <c r="Q289" i="43"/>
  <c r="U238" i="43"/>
  <c r="AA233" i="43"/>
  <c r="AA211" i="43"/>
  <c r="U285" i="43"/>
  <c r="O160" i="43"/>
  <c r="O170" i="43"/>
  <c r="S239" i="43"/>
  <c r="O234" i="43"/>
  <c r="Q275" i="43"/>
  <c r="M165" i="43"/>
  <c r="W171" i="43"/>
  <c r="W194" i="43"/>
  <c r="S161" i="43"/>
  <c r="U286" i="43"/>
  <c r="W268" i="43"/>
  <c r="M186" i="43"/>
  <c r="S167" i="43"/>
  <c r="U279" i="43"/>
  <c r="M271" i="43"/>
  <c r="Q270" i="43"/>
  <c r="U170" i="43"/>
  <c r="Q271" i="43"/>
  <c r="S203" i="43"/>
  <c r="O162" i="43"/>
  <c r="S194" i="43"/>
  <c r="U181" i="43"/>
  <c r="O307" i="43"/>
  <c r="W177" i="43"/>
  <c r="U306" i="43"/>
  <c r="M306" i="43"/>
  <c r="U266" i="43"/>
  <c r="W204" i="43"/>
  <c r="U203" i="43"/>
  <c r="M279" i="43"/>
  <c r="M307" i="43"/>
  <c r="AA205" i="43"/>
  <c r="O308" i="43"/>
  <c r="Q298" i="43"/>
  <c r="M252" i="43"/>
  <c r="M273" i="43"/>
  <c r="Q173" i="43"/>
  <c r="AA245" i="43"/>
  <c r="Q284" i="43"/>
  <c r="W301" i="43"/>
  <c r="M245" i="43"/>
  <c r="O174" i="43"/>
  <c r="S178" i="43"/>
  <c r="O190" i="43"/>
  <c r="Q293" i="43"/>
  <c r="AA307" i="43"/>
  <c r="S297" i="43"/>
  <c r="S292" i="43"/>
  <c r="M301" i="43"/>
  <c r="S233" i="43"/>
  <c r="U230" i="43"/>
  <c r="W220" i="43"/>
  <c r="M177" i="43"/>
  <c r="Q251" i="43"/>
  <c r="Q279" i="43"/>
  <c r="O285" i="43"/>
  <c r="Q233" i="43"/>
  <c r="S185" i="43"/>
  <c r="U217" i="43"/>
  <c r="Q217" i="43"/>
  <c r="M308" i="43"/>
  <c r="Q305" i="43"/>
  <c r="Q204" i="43"/>
  <c r="W185" i="43"/>
  <c r="U303" i="43"/>
  <c r="AA237" i="43"/>
  <c r="U256" i="43"/>
  <c r="U169" i="43"/>
  <c r="U307" i="43"/>
  <c r="Q230" i="43"/>
  <c r="AA225" i="43"/>
  <c r="S287" i="43"/>
  <c r="O302" i="43"/>
  <c r="U237" i="43"/>
  <c r="W239" i="43"/>
  <c r="M283" i="43"/>
  <c r="AA241" i="43"/>
  <c r="Q178" i="43"/>
  <c r="O276" i="43"/>
  <c r="AA294" i="43"/>
  <c r="O248" i="43"/>
  <c r="S259" i="43"/>
  <c r="U257" i="43"/>
  <c r="W291" i="43"/>
  <c r="S175" i="43"/>
  <c r="O280" i="43"/>
  <c r="M237" i="43"/>
  <c r="W213" i="43"/>
  <c r="Q208" i="43"/>
  <c r="S160" i="43"/>
  <c r="Q190" i="43"/>
  <c r="S291" i="43"/>
  <c r="Q287" i="43"/>
  <c r="M187" i="43"/>
  <c r="S237" i="43"/>
  <c r="S189" i="43"/>
  <c r="O204" i="43"/>
  <c r="M181" i="43"/>
  <c r="M171" i="43"/>
  <c r="S266" i="43"/>
  <c r="U224" i="43"/>
  <c r="O241" i="43"/>
  <c r="W172" i="43"/>
  <c r="Q239" i="43"/>
  <c r="S171" i="43"/>
  <c r="AA257" i="43"/>
  <c r="Q170" i="43"/>
  <c r="O169" i="43"/>
  <c r="Q294" i="43"/>
  <c r="O293" i="43"/>
  <c r="W234" i="43"/>
  <c r="M243" i="43"/>
  <c r="U298" i="43"/>
  <c r="M161" i="43"/>
  <c r="Q193" i="43"/>
  <c r="S176" i="43"/>
  <c r="W203" i="43"/>
  <c r="S256" i="43"/>
  <c r="W195" i="43"/>
  <c r="Q160" i="43"/>
  <c r="W306" i="43"/>
  <c r="Q171" i="43"/>
  <c r="O272" i="43"/>
  <c r="AA189" i="43"/>
  <c r="AA193" i="43"/>
  <c r="Q309" i="43"/>
  <c r="W240" i="43"/>
  <c r="W269" i="43"/>
  <c r="U308" i="43"/>
  <c r="AA190" i="43"/>
  <c r="S254" i="43"/>
  <c r="O172" i="43"/>
  <c r="S223" i="43"/>
  <c r="S222" i="43"/>
  <c r="S274" i="43"/>
  <c r="AA253" i="43"/>
  <c r="M216" i="43"/>
  <c r="S285" i="43"/>
  <c r="U212" i="43"/>
  <c r="S180" i="43"/>
  <c r="W212" i="43"/>
  <c r="M190" i="43"/>
  <c r="U225" i="43"/>
  <c r="W244" i="43"/>
  <c r="S169" i="43"/>
  <c r="U168" i="43"/>
  <c r="AA246" i="43"/>
  <c r="W225" i="43"/>
  <c r="S188" i="43"/>
  <c r="M239" i="43"/>
  <c r="U269" i="43"/>
  <c r="U222" i="43"/>
  <c r="U250" i="43"/>
  <c r="AA213" i="43"/>
  <c r="Q172" i="43"/>
  <c r="W282" i="43"/>
  <c r="O215" i="43"/>
  <c r="M170" i="43"/>
  <c r="O175" i="43"/>
  <c r="S234" i="43"/>
  <c r="W307" i="43"/>
  <c r="Q240" i="43"/>
  <c r="M253" i="43"/>
  <c r="O185" i="43"/>
  <c r="U299" i="43"/>
  <c r="S303" i="43"/>
  <c r="AA181" i="43"/>
  <c r="O221" i="43"/>
  <c r="U197" i="43"/>
  <c r="O284" i="43"/>
  <c r="U255" i="43"/>
  <c r="AA204" i="43"/>
  <c r="M259" i="43"/>
  <c r="U215" i="43"/>
  <c r="AA182" i="43"/>
  <c r="S240" i="43"/>
  <c r="AA161" i="43"/>
  <c r="W179" i="43"/>
  <c r="O288" i="43"/>
  <c r="S280" i="43"/>
  <c r="S170" i="43"/>
  <c r="O212" i="43"/>
  <c r="Q301" i="43"/>
  <c r="Q300" i="43"/>
  <c r="W294" i="43"/>
  <c r="S241" i="43"/>
  <c r="W299" i="43"/>
  <c r="S174" i="43"/>
  <c r="AA239" i="43"/>
  <c r="U292" i="43"/>
  <c r="S179" i="43"/>
  <c r="W292" i="43"/>
  <c r="W186" i="43"/>
  <c r="S213" i="43"/>
  <c r="M191" i="43"/>
  <c r="W189" i="43"/>
  <c r="Q304" i="43"/>
  <c r="W218" i="43"/>
  <c r="Q209" i="43"/>
  <c r="M208" i="43"/>
  <c r="Q231" i="43"/>
  <c r="M198" i="43"/>
  <c r="O229" i="43"/>
  <c r="U206" i="43"/>
  <c r="O181" i="43"/>
  <c r="S193" i="43"/>
  <c r="W206" i="43"/>
  <c r="O309" i="43"/>
  <c r="M249" i="43"/>
  <c r="W245" i="43"/>
  <c r="Q177" i="43"/>
  <c r="S249" i="43"/>
  <c r="U281" i="43"/>
  <c r="W210" i="43"/>
  <c r="W228" i="43"/>
  <c r="U251" i="43"/>
  <c r="U194" i="43"/>
  <c r="W226" i="43"/>
  <c r="M246" i="43"/>
  <c r="W246" i="43"/>
  <c r="O163" i="43"/>
  <c r="O278" i="43"/>
  <c r="O179" i="43"/>
  <c r="Q164" i="43"/>
  <c r="S309" i="43"/>
  <c r="S279" i="43"/>
  <c r="W259" i="43"/>
  <c r="O228" i="43"/>
  <c r="Q253" i="43"/>
  <c r="W277" i="43"/>
  <c r="S215" i="43"/>
  <c r="AA165" i="43"/>
  <c r="S214" i="43"/>
  <c r="AA166" i="43"/>
  <c r="M286" i="43"/>
  <c r="U243" i="43"/>
  <c r="Q285" i="43"/>
  <c r="S200" i="43"/>
  <c r="O177" i="43"/>
  <c r="Q202" i="43"/>
  <c r="AA229" i="43"/>
  <c r="W297" i="43"/>
  <c r="AA287" i="43"/>
  <c r="O269" i="43"/>
  <c r="O227" i="43"/>
  <c r="W264" i="43"/>
  <c r="AA248" i="43"/>
  <c r="S294" i="43"/>
  <c r="AA183" i="43"/>
  <c r="U252" i="43"/>
  <c r="S251" i="43"/>
  <c r="W190" i="43"/>
  <c r="Q175" i="43"/>
  <c r="M202" i="43"/>
  <c r="M302" i="43"/>
  <c r="S301" i="43"/>
  <c r="M292" i="43"/>
  <c r="S260" i="43"/>
  <c r="S198" i="43"/>
  <c r="M289" i="43"/>
  <c r="Q296" i="43"/>
  <c r="M212" i="43"/>
  <c r="Q179" i="43"/>
  <c r="U211" i="43"/>
  <c r="M221" i="43"/>
  <c r="S273" i="43"/>
  <c r="W187" i="43"/>
  <c r="AA249" i="43"/>
  <c r="U162" i="43"/>
  <c r="M265" i="43"/>
  <c r="S293" i="43"/>
  <c r="U164" i="43"/>
  <c r="AA171" i="43"/>
  <c r="O265" i="43"/>
  <c r="U309" i="43"/>
  <c r="M297" i="43"/>
  <c r="AA223" i="43"/>
  <c r="U265" i="43"/>
  <c r="S164" i="43"/>
  <c r="U166" i="43"/>
  <c r="S246" i="43"/>
  <c r="AA304" i="43"/>
  <c r="O277" i="43"/>
  <c r="AA224" i="43"/>
  <c r="M185" i="43"/>
  <c r="Q247" i="43"/>
  <c r="U186" i="43"/>
  <c r="AA216" i="43"/>
  <c r="O279" i="43"/>
  <c r="U218" i="43"/>
  <c r="W298" i="43"/>
  <c r="O231" i="43"/>
  <c r="AA201" i="43"/>
  <c r="M217" i="43"/>
  <c r="Q263" i="43"/>
  <c r="Q249" i="43"/>
  <c r="S192" i="43"/>
  <c r="O192" i="43"/>
  <c r="U226" i="43"/>
  <c r="W163" i="43"/>
  <c r="S221" i="43"/>
  <c r="Q213" i="43"/>
  <c r="AA240" i="43"/>
  <c r="Q283" i="43"/>
  <c r="U216" i="43"/>
  <c r="W199" i="43"/>
  <c r="Q246" i="43"/>
  <c r="S296" i="43"/>
  <c r="Q256" i="43"/>
  <c r="Q252" i="43"/>
  <c r="S218" i="43"/>
  <c r="M183" i="43"/>
  <c r="M248" i="43"/>
  <c r="S232" i="43"/>
  <c r="M162" i="43"/>
  <c r="W303" i="43"/>
  <c r="AA279" i="43"/>
  <c r="AA222" i="43"/>
  <c r="W227" i="43"/>
  <c r="U245" i="43"/>
  <c r="O210" i="43"/>
  <c r="Q207" i="43"/>
  <c r="O249" i="43"/>
  <c r="U253" i="43"/>
  <c r="AA176" i="43"/>
  <c r="M182" i="43"/>
  <c r="O262" i="43"/>
  <c r="Q194" i="43"/>
  <c r="O176" i="43"/>
  <c r="U242" i="43"/>
  <c r="Q181" i="43"/>
  <c r="O282" i="43"/>
  <c r="M180" i="43"/>
  <c r="M228" i="43"/>
  <c r="W219" i="43"/>
  <c r="S165" i="43"/>
  <c r="S265" i="43"/>
  <c r="W165" i="43"/>
  <c r="AA288" i="43"/>
  <c r="O274" i="43"/>
  <c r="U190" i="43"/>
  <c r="Q290" i="43"/>
  <c r="AA188" i="43"/>
  <c r="M257" i="43"/>
  <c r="M163" i="43"/>
  <c r="AA199" i="43"/>
  <c r="O208" i="43"/>
  <c r="M275" i="43"/>
  <c r="Q306" i="43"/>
  <c r="AA184" i="43"/>
  <c r="AA209" i="43"/>
  <c r="M291" i="43"/>
  <c r="M280" i="43"/>
  <c r="M227" i="43"/>
  <c r="M244" i="43"/>
  <c r="U175" i="43"/>
  <c r="M260" i="43"/>
  <c r="U188" i="43"/>
  <c r="S187" i="43"/>
  <c r="O191" i="43"/>
  <c r="S172" i="43"/>
  <c r="U302" i="43"/>
  <c r="AA215" i="43"/>
  <c r="O173" i="43"/>
  <c r="U177" i="43"/>
  <c r="AA247" i="43"/>
  <c r="AA269" i="43"/>
  <c r="AA167" i="43"/>
  <c r="O201" i="43"/>
  <c r="AA295" i="43"/>
  <c r="Q223" i="43"/>
  <c r="Q273" i="43"/>
  <c r="W205" i="43"/>
  <c r="Q185" i="43"/>
  <c r="S284" i="43"/>
  <c r="M195" i="43"/>
  <c r="O281" i="43"/>
  <c r="O188" i="43"/>
  <c r="M250" i="43"/>
  <c r="S231" i="43"/>
  <c r="U160" i="43"/>
  <c r="O264" i="43"/>
  <c r="S261" i="43"/>
  <c r="M287" i="43"/>
  <c r="O195" i="43"/>
  <c r="U176" i="43"/>
  <c r="Q255" i="43"/>
  <c r="M232" i="43"/>
  <c r="U163" i="43"/>
  <c r="O230" i="43"/>
  <c r="Q162" i="43"/>
  <c r="S300" i="43"/>
  <c r="M164" i="43"/>
  <c r="AA308" i="43"/>
  <c r="W272" i="43"/>
  <c r="W208" i="43"/>
  <c r="S207" i="43"/>
  <c r="W241" i="43"/>
  <c r="AA234" i="43"/>
  <c r="M282" i="43"/>
  <c r="S295" i="43"/>
  <c r="U221" i="43"/>
  <c r="O193" i="43"/>
  <c r="AA220" i="43"/>
  <c r="AA272" i="43"/>
  <c r="U262" i="43"/>
  <c r="M242" i="43"/>
  <c r="M235" i="43"/>
  <c r="AA207" i="43"/>
  <c r="M264" i="43"/>
  <c r="S220" i="43"/>
  <c r="O197" i="43"/>
  <c r="Q163" i="43"/>
  <c r="M298" i="43"/>
  <c r="U278" i="43"/>
  <c r="O186" i="43"/>
  <c r="U248" i="43"/>
  <c r="O180" i="43"/>
  <c r="W231" i="43"/>
  <c r="S252" i="43"/>
  <c r="O213" i="43"/>
  <c r="W284" i="43"/>
  <c r="M278" i="43"/>
  <c r="U227" i="43"/>
  <c r="O294" i="43"/>
  <c r="Q226" i="43"/>
  <c r="Q224" i="43"/>
  <c r="Q188" i="43"/>
  <c r="Q264" i="43"/>
  <c r="O200" i="43"/>
  <c r="W164" i="43"/>
  <c r="W266" i="43"/>
  <c r="O199" i="43"/>
  <c r="W200" i="43"/>
  <c r="S253" i="43"/>
  <c r="U301" i="43"/>
  <c r="U200" i="43"/>
  <c r="M251" i="43"/>
  <c r="AA254" i="43"/>
  <c r="S195" i="43"/>
  <c r="Q274" i="43"/>
  <c r="Q221" i="43"/>
  <c r="AA162" i="43"/>
  <c r="U291" i="43"/>
  <c r="O256" i="43"/>
  <c r="Q197" i="43"/>
  <c r="U254" i="43"/>
  <c r="AA170" i="43"/>
  <c r="AA194" i="43"/>
  <c r="AA202" i="43"/>
  <c r="M226" i="43"/>
  <c r="M192" i="43"/>
  <c r="AA296" i="43"/>
  <c r="S205" i="43"/>
  <c r="S283" i="43"/>
  <c r="U239" i="43"/>
  <c r="AA163" i="43"/>
  <c r="Q276" i="43"/>
  <c r="AA259" i="43"/>
  <c r="O247" i="43"/>
  <c r="M234" i="43"/>
  <c r="AA169" i="43"/>
  <c r="U228" i="43"/>
  <c r="W223" i="43"/>
  <c r="Q210" i="43"/>
  <c r="S166" i="43"/>
  <c r="M218" i="43"/>
  <c r="S255" i="43"/>
  <c r="U305" i="43"/>
  <c r="AA303" i="43"/>
  <c r="AA271" i="43"/>
  <c r="Q205" i="43"/>
  <c r="M256" i="43"/>
  <c r="W255" i="43"/>
  <c r="U241" i="43"/>
  <c r="M174" i="43"/>
  <c r="AA284" i="43"/>
  <c r="O251" i="43"/>
  <c r="AA299" i="43"/>
  <c r="U210" i="43"/>
  <c r="W207" i="43"/>
  <c r="AA286" i="43"/>
  <c r="O187" i="43"/>
  <c r="W173" i="43"/>
  <c r="U174" i="43"/>
  <c r="S173" i="43"/>
  <c r="AA236" i="43"/>
  <c r="Q196" i="43"/>
  <c r="AA270" i="43"/>
  <c r="Q272" i="43"/>
  <c r="W209" i="43"/>
  <c r="W250" i="43"/>
  <c r="O183" i="43"/>
  <c r="M254" i="43"/>
  <c r="O260" i="43"/>
  <c r="AA232" i="43"/>
  <c r="W197" i="43"/>
  <c r="U196" i="43"/>
  <c r="W161" i="43"/>
  <c r="U290" i="43"/>
  <c r="M269" i="43"/>
  <c r="S201" i="43"/>
  <c r="W168" i="43"/>
  <c r="S219" i="43"/>
  <c r="Q220" i="43"/>
  <c r="O219" i="43"/>
  <c r="S168" i="43"/>
  <c r="AA265" i="43"/>
  <c r="S229" i="43"/>
  <c r="AA179" i="43"/>
  <c r="AA244" i="43"/>
  <c r="AA276" i="43"/>
  <c r="AA178" i="43"/>
  <c r="Q182" i="43"/>
  <c r="W183" i="43"/>
  <c r="U182" i="43"/>
  <c r="Q269" i="43"/>
  <c r="U214" i="43"/>
  <c r="AA180" i="43"/>
  <c r="AA300" i="43"/>
  <c r="M205" i="43"/>
  <c r="W283" i="43"/>
  <c r="O283" i="43"/>
  <c r="AA281" i="43"/>
  <c r="AA268" i="43"/>
  <c r="AA282" i="43"/>
  <c r="AA175" i="43"/>
  <c r="M266" i="43"/>
  <c r="S278" i="43"/>
  <c r="O301" i="43"/>
  <c r="W265" i="43"/>
  <c r="M203" i="43"/>
  <c r="O267" i="43"/>
  <c r="S197" i="43"/>
  <c r="O275" i="43"/>
  <c r="AA195" i="43"/>
  <c r="W296" i="43"/>
  <c r="AA263" i="43"/>
  <c r="AA283" i="43"/>
  <c r="AA231" i="43"/>
  <c r="U183" i="43"/>
  <c r="S182" i="43"/>
  <c r="Q244" i="43"/>
  <c r="O196" i="43"/>
  <c r="O211" i="43"/>
  <c r="M210" i="43"/>
  <c r="AA174" i="43"/>
  <c r="M285" i="43"/>
  <c r="S217" i="43"/>
  <c r="O217" i="43"/>
  <c r="U223" i="43"/>
  <c r="AA277" i="43"/>
  <c r="AA261" i="43"/>
  <c r="O171" i="43"/>
  <c r="AA212" i="43"/>
  <c r="M178" i="43"/>
  <c r="AA267" i="43"/>
  <c r="O161" i="43"/>
  <c r="M160" i="43"/>
  <c r="Q308" i="43"/>
  <c r="AA238" i="43"/>
  <c r="AA262" i="43"/>
  <c r="AA274" i="43"/>
  <c r="U193" i="43"/>
  <c r="Q180" i="43"/>
  <c r="S228" i="43"/>
  <c r="W253" i="43"/>
  <c r="AA197" i="43"/>
  <c r="W191" i="43"/>
  <c r="AA172" i="43"/>
  <c r="U198" i="43"/>
  <c r="AA243" i="43"/>
  <c r="AA275" i="43"/>
  <c r="Q234" i="43"/>
  <c r="O233" i="43"/>
  <c r="Q228" i="43"/>
  <c r="AA280" i="43"/>
  <c r="AA186" i="43"/>
  <c r="AA266" i="43"/>
  <c r="U274" i="43"/>
  <c r="M274" i="43"/>
  <c r="U294" i="43"/>
  <c r="AA219" i="43"/>
  <c r="AA305" i="43"/>
  <c r="AA273" i="43"/>
  <c r="M290" i="43"/>
  <c r="AA218" i="43"/>
  <c r="AA260" i="43"/>
  <c r="AA242" i="43"/>
  <c r="AA250" i="43"/>
  <c r="AA306" i="43"/>
  <c r="AA302" i="43"/>
  <c r="W232" i="43"/>
  <c r="AA292" i="43"/>
  <c r="AA252" i="43"/>
  <c r="AA298" i="43"/>
  <c r="W271" i="43"/>
  <c r="W247" i="43"/>
  <c r="U246" i="43"/>
  <c r="AA297" i="43"/>
  <c r="AA235" i="43"/>
  <c r="A11" i="31"/>
  <c r="B11" i="31"/>
  <c r="A12" i="31"/>
  <c r="B12" i="31"/>
  <c r="A13" i="31"/>
  <c r="B13" i="31"/>
  <c r="A14" i="31"/>
  <c r="A15" i="31"/>
  <c r="B15" i="31"/>
  <c r="A16" i="31"/>
  <c r="B16" i="31"/>
  <c r="A17" i="31"/>
  <c r="B17" i="31"/>
  <c r="A18" i="31"/>
  <c r="B18" i="31"/>
  <c r="A19" i="31"/>
  <c r="A20" i="31"/>
  <c r="B20" i="31"/>
  <c r="A21" i="31"/>
  <c r="B21" i="31"/>
  <c r="A22" i="31"/>
  <c r="B22" i="31"/>
  <c r="A23" i="31"/>
  <c r="B23" i="31"/>
  <c r="A24" i="31"/>
  <c r="B24" i="31"/>
  <c r="A25" i="31"/>
  <c r="B25" i="31"/>
  <c r="A26" i="31"/>
  <c r="B26" i="31"/>
  <c r="A27" i="31"/>
  <c r="B27" i="31"/>
  <c r="A28" i="31"/>
  <c r="B28" i="31"/>
  <c r="A29" i="31"/>
  <c r="B29" i="31"/>
  <c r="A10" i="31"/>
  <c r="X259" i="43" l="1"/>
  <c r="X275" i="43"/>
  <c r="X288" i="43"/>
  <c r="X258" i="43"/>
  <c r="X257" i="43"/>
  <c r="X212" i="43"/>
  <c r="X160" i="43"/>
  <c r="X191" i="43"/>
  <c r="X194" i="43"/>
  <c r="X261" i="43"/>
  <c r="X280" i="43"/>
  <c r="X235" i="43"/>
  <c r="X263" i="43"/>
  <c r="X226" i="43"/>
  <c r="X268" i="43"/>
  <c r="X274" i="43"/>
  <c r="X264" i="43"/>
  <c r="X193" i="43"/>
  <c r="X161" i="43"/>
  <c r="X223" i="43"/>
  <c r="X267" i="43"/>
  <c r="X205" i="43"/>
  <c r="X254" i="43"/>
  <c r="X292" i="43"/>
  <c r="X298" i="43"/>
  <c r="X262" i="43"/>
  <c r="X237" i="43"/>
  <c r="X301" i="43"/>
  <c r="X201" i="43"/>
  <c r="X172" i="43"/>
  <c r="X190" i="43"/>
  <c r="X165" i="43"/>
  <c r="X176" i="43"/>
  <c r="X286" i="43"/>
  <c r="X279" i="43"/>
  <c r="X277" i="43"/>
  <c r="X179" i="43"/>
  <c r="X289" i="43"/>
  <c r="X252" i="43"/>
  <c r="X243" i="43"/>
  <c r="X209" i="43"/>
  <c r="X236" i="43"/>
  <c r="X167" i="43"/>
  <c r="X232" i="43"/>
  <c r="X306" i="43"/>
  <c r="X285" i="43"/>
  <c r="X229" i="43"/>
  <c r="X203" i="43"/>
  <c r="X283" i="43"/>
  <c r="X305" i="43"/>
  <c r="X276" i="43"/>
  <c r="X195" i="43"/>
  <c r="X295" i="43"/>
  <c r="X287" i="43"/>
  <c r="X238" i="43"/>
  <c r="X302" i="43"/>
  <c r="X242" i="43"/>
  <c r="X192" i="43"/>
  <c r="X297" i="43"/>
  <c r="X293" i="43"/>
  <c r="X304" i="43"/>
  <c r="X169" i="43"/>
  <c r="X248" i="43"/>
  <c r="X166" i="43"/>
  <c r="X184" i="43"/>
  <c r="X271" i="43"/>
  <c r="X281" i="43"/>
  <c r="X228" i="43"/>
  <c r="X308" i="43"/>
  <c r="X211" i="43"/>
  <c r="X220" i="43"/>
  <c r="X250" i="43"/>
  <c r="X196" i="43"/>
  <c r="X173" i="43"/>
  <c r="X199" i="43"/>
  <c r="X213" i="43"/>
  <c r="X225" i="43"/>
  <c r="X181" i="43"/>
  <c r="X216" i="43"/>
  <c r="X202" i="43"/>
  <c r="X303" i="43"/>
  <c r="X224" i="43"/>
  <c r="X309" i="43"/>
  <c r="X307" i="43"/>
  <c r="X240" i="43"/>
  <c r="X163" i="43"/>
  <c r="X177" i="43"/>
  <c r="X219" i="43"/>
  <c r="X255" i="43"/>
  <c r="X273" i="43"/>
  <c r="X300" i="43"/>
  <c r="X266" i="43"/>
  <c r="X180" i="43"/>
  <c r="X162" i="43"/>
  <c r="X278" i="43"/>
  <c r="X210" i="43"/>
  <c r="X290" i="43"/>
  <c r="X272" i="43"/>
  <c r="X270" i="43"/>
  <c r="X217" i="43"/>
  <c r="X253" i="43"/>
  <c r="X171" i="43"/>
  <c r="X206" i="43"/>
  <c r="X170" i="43"/>
  <c r="X222" i="43"/>
  <c r="X244" i="43"/>
  <c r="X164" i="43"/>
  <c r="X168" i="43"/>
  <c r="X239" i="43"/>
  <c r="X296" i="43"/>
  <c r="X207" i="43"/>
  <c r="X218" i="43"/>
  <c r="X186" i="43"/>
  <c r="X182" i="43"/>
  <c r="X230" i="43"/>
  <c r="X245" i="43"/>
  <c r="X183" i="43"/>
  <c r="X187" i="43"/>
  <c r="X200" i="43"/>
  <c r="X185" i="43"/>
  <c r="X249" i="43"/>
  <c r="X215" i="43"/>
  <c r="X299" i="43"/>
  <c r="X251" i="43"/>
  <c r="X214" i="43"/>
  <c r="X256" i="43"/>
  <c r="X204" i="43"/>
  <c r="X233" i="43"/>
  <c r="X241" i="43"/>
  <c r="X291" i="43"/>
  <c r="X198" i="43"/>
  <c r="X174" i="43"/>
  <c r="X294" i="43"/>
  <c r="X247" i="43"/>
  <c r="X231" i="43"/>
  <c r="X260" i="43"/>
  <c r="X282" i="43"/>
  <c r="X246" i="43"/>
  <c r="X234" i="43"/>
  <c r="X284" i="43"/>
  <c r="X175" i="43"/>
  <c r="X178" i="43"/>
  <c r="X227" i="43"/>
  <c r="X265" i="43"/>
  <c r="X188" i="43"/>
  <c r="X189" i="43"/>
  <c r="X197" i="43"/>
  <c r="X221" i="43"/>
  <c r="X269" i="43"/>
  <c r="X208" i="43"/>
  <c r="Y259" i="43" a="1"/>
  <c r="Y275" i="43" a="1"/>
  <c r="Y288" i="43" a="1"/>
  <c r="Y258" i="43" a="1"/>
  <c r="Y257" i="43" a="1"/>
  <c r="Y212" i="43" a="1"/>
  <c r="Y160" i="43" a="1"/>
  <c r="Y191" i="43" a="1"/>
  <c r="Y194" i="43" a="1"/>
  <c r="Y261" i="43" a="1"/>
  <c r="Y235" i="43" a="1"/>
  <c r="Y268" i="43" a="1"/>
  <c r="Y280" i="43" a="1"/>
  <c r="Y263" i="43" a="1"/>
  <c r="Y226" i="43" a="1"/>
  <c r="Y274" i="43" a="1"/>
  <c r="Y161" i="43" a="1"/>
  <c r="Y254" i="43" a="1"/>
  <c r="Y292" i="43" a="1"/>
  <c r="Y301" i="43" a="1"/>
  <c r="Y165" i="43" a="1"/>
  <c r="Y279" i="43" a="1"/>
  <c r="Y252" i="43" a="1"/>
  <c r="Y209" i="43" a="1"/>
  <c r="Y306" i="43" a="1"/>
  <c r="Y276" i="43" a="1"/>
  <c r="Y287" i="43" a="1"/>
  <c r="Y192" i="43" a="1"/>
  <c r="Y169" i="43" a="1"/>
  <c r="Y184" i="43" a="1"/>
  <c r="Y281" i="43" a="1"/>
  <c r="Y308" i="43" a="1"/>
  <c r="Y211" i="43" a="1"/>
  <c r="Y250" i="43" a="1"/>
  <c r="Y225" i="43" a="1"/>
  <c r="Y216" i="43" a="1"/>
  <c r="Y223" i="43" a="1"/>
  <c r="Y205" i="43" a="1"/>
  <c r="Y298" i="43" a="1"/>
  <c r="Y201" i="43" a="1"/>
  <c r="Y176" i="43" a="1"/>
  <c r="Y277" i="43" a="1"/>
  <c r="Y236" i="43" a="1"/>
  <c r="Y229" i="43" a="1"/>
  <c r="Y283" i="43" a="1"/>
  <c r="Y195" i="43" a="1"/>
  <c r="Y238" i="43" a="1"/>
  <c r="Y297" i="43" a="1"/>
  <c r="Y248" i="43" a="1"/>
  <c r="Y271" i="43" a="1"/>
  <c r="Y220" i="43" a="1"/>
  <c r="Y196" i="43" a="1"/>
  <c r="Y199" i="43" a="1"/>
  <c r="Y202" i="43" a="1"/>
  <c r="Y264" i="43" a="1"/>
  <c r="Y267" i="43" a="1"/>
  <c r="Y262" i="43" a="1"/>
  <c r="Y172" i="43" a="1"/>
  <c r="Y286" i="43" a="1"/>
  <c r="Y179" i="43" a="1"/>
  <c r="Y243" i="43" a="1"/>
  <c r="Y232" i="43" a="1"/>
  <c r="Y203" i="43" a="1"/>
  <c r="Y302" i="43" a="1"/>
  <c r="Y293" i="43" a="1"/>
  <c r="Y228" i="43" a="1"/>
  <c r="Y173" i="43" a="1"/>
  <c r="Y213" i="43" a="1"/>
  <c r="Y181" i="43" a="1"/>
  <c r="Y224" i="43" a="1"/>
  <c r="Y193" i="43" a="1"/>
  <c r="Y237" i="43" a="1"/>
  <c r="Y190" i="43" a="1"/>
  <c r="Y289" i="43" a="1"/>
  <c r="Y167" i="43" a="1"/>
  <c r="Y285" i="43" a="1"/>
  <c r="Y305" i="43" a="1"/>
  <c r="Y295" i="43" a="1"/>
  <c r="Y242" i="43" a="1"/>
  <c r="Y304" i="43" a="1"/>
  <c r="Y166" i="43" a="1"/>
  <c r="Y303" i="43" a="1"/>
  <c r="Y309" i="43" a="1"/>
  <c r="Y307" i="43" a="1"/>
  <c r="Y240" i="43" a="1"/>
  <c r="Y163" i="43" a="1"/>
  <c r="Y255" i="43" a="1"/>
  <c r="Y177" i="43" a="1"/>
  <c r="Y273" i="43" a="1"/>
  <c r="Y300" i="43" a="1"/>
  <c r="Y219" i="43" a="1"/>
  <c r="Y162" i="43" a="1"/>
  <c r="Y290" i="43" a="1"/>
  <c r="Y266" i="43" a="1"/>
  <c r="Y278" i="43" a="1"/>
  <c r="Y210" i="43" a="1"/>
  <c r="Y270" i="43" a="1"/>
  <c r="Y180" i="43" a="1"/>
  <c r="Y272" i="43" a="1"/>
  <c r="Y217" i="43" a="1"/>
  <c r="Y253" i="43" a="1"/>
  <c r="Y206" i="43" a="1"/>
  <c r="Y171" i="43" a="1"/>
  <c r="Y170" i="43" a="1"/>
  <c r="Y222" i="43" a="1"/>
  <c r="Y168" i="43" a="1"/>
  <c r="Y244" i="43" a="1"/>
  <c r="Y239" i="43" a="1"/>
  <c r="Y164" i="43" a="1"/>
  <c r="Y296" i="43" a="1"/>
  <c r="Y218" i="43" a="1"/>
  <c r="Y186" i="43" a="1"/>
  <c r="Y182" i="43" a="1"/>
  <c r="Y230" i="43" a="1"/>
  <c r="Y207" i="43" a="1"/>
  <c r="Y245" i="43" a="1"/>
  <c r="Y187" i="43" a="1"/>
  <c r="Y215" i="43" a="1"/>
  <c r="Y183" i="43" a="1"/>
  <c r="Y200" i="43" a="1"/>
  <c r="Y299" i="43" a="1"/>
  <c r="Y214" i="43" a="1"/>
  <c r="Y185" i="43" a="1"/>
  <c r="Y251" i="43" a="1"/>
  <c r="Y256" i="43" a="1"/>
  <c r="Y249" i="43" a="1"/>
  <c r="Y204" i="43" a="1"/>
  <c r="Y233" i="43" a="1"/>
  <c r="Y241" i="43" a="1"/>
  <c r="Y294" i="43" a="1"/>
  <c r="Y247" i="43" a="1"/>
  <c r="Y198" i="43" a="1"/>
  <c r="Y291" i="43" a="1"/>
  <c r="Y231" i="43" a="1"/>
  <c r="Y174" i="43" a="1"/>
  <c r="Y260" i="43" a="1"/>
  <c r="Y282" i="43" a="1"/>
  <c r="Y284" i="43" a="1"/>
  <c r="Y178" i="43" a="1"/>
  <c r="Y234" i="43" a="1"/>
  <c r="Y175" i="43" a="1"/>
  <c r="Y227" i="43" a="1"/>
  <c r="Y246" i="43" a="1"/>
  <c r="Y189" i="43" a="1"/>
  <c r="Y221" i="43" a="1"/>
  <c r="Y265" i="43" a="1"/>
  <c r="Y269" i="43" a="1"/>
  <c r="Y188" i="43" a="1"/>
  <c r="Y197" i="43" a="1"/>
  <c r="Y208" i="43" a="1"/>
  <c r="Y259" i="43" l="1"/>
  <c r="AB259" i="43" s="1" a="1"/>
  <c r="Y288" i="43"/>
  <c r="Y275" i="43"/>
  <c r="Y257" i="43"/>
  <c r="Y258" i="43"/>
  <c r="AB258" i="43" s="1" a="1"/>
  <c r="Y194" i="43"/>
  <c r="AB194" i="43" s="1" a="1"/>
  <c r="Y191" i="43"/>
  <c r="Y160" i="43"/>
  <c r="Y212" i="43"/>
  <c r="Y226" i="43"/>
  <c r="Y263" i="43"/>
  <c r="Y280" i="43"/>
  <c r="Y268" i="43"/>
  <c r="AB268" i="43" s="1" a="1"/>
  <c r="Y235" i="43"/>
  <c r="AB235" i="43" s="1" a="1"/>
  <c r="Y261" i="43"/>
  <c r="Y303" i="43"/>
  <c r="Y166" i="43"/>
  <c r="Y304" i="43"/>
  <c r="Y242" i="43"/>
  <c r="Y295" i="43"/>
  <c r="Y305" i="43"/>
  <c r="Y285" i="43"/>
  <c r="Y167" i="43"/>
  <c r="Y289" i="43"/>
  <c r="Y190" i="43"/>
  <c r="Y237" i="43"/>
  <c r="Y193" i="43"/>
  <c r="Y224" i="43"/>
  <c r="Y181" i="43"/>
  <c r="Y213" i="43"/>
  <c r="Y173" i="43"/>
  <c r="Y228" i="43"/>
  <c r="Y293" i="43"/>
  <c r="Y302" i="43"/>
  <c r="Y203" i="43"/>
  <c r="Y232" i="43"/>
  <c r="Y243" i="43"/>
  <c r="Y179" i="43"/>
  <c r="Y286" i="43"/>
  <c r="Y172" i="43"/>
  <c r="Y262" i="43"/>
  <c r="Y267" i="43"/>
  <c r="Y264" i="43"/>
  <c r="Y202" i="43"/>
  <c r="Y199" i="43"/>
  <c r="Y196" i="43"/>
  <c r="Y220" i="43"/>
  <c r="Y271" i="43"/>
  <c r="Y248" i="43"/>
  <c r="Y297" i="43"/>
  <c r="Y238" i="43"/>
  <c r="Y195" i="43"/>
  <c r="Y283" i="43"/>
  <c r="Y229" i="43"/>
  <c r="Y236" i="43"/>
  <c r="Y277" i="43"/>
  <c r="Y176" i="43"/>
  <c r="Y201" i="43"/>
  <c r="Y298" i="43"/>
  <c r="Y205" i="43"/>
  <c r="Y223" i="43"/>
  <c r="Y216" i="43"/>
  <c r="Y225" i="43"/>
  <c r="Y250" i="43"/>
  <c r="Y211" i="43"/>
  <c r="Y308" i="43"/>
  <c r="Y281" i="43"/>
  <c r="Y184" i="43"/>
  <c r="Y169" i="43"/>
  <c r="Y192" i="43"/>
  <c r="Y287" i="43"/>
  <c r="Y276" i="43"/>
  <c r="Y306" i="43"/>
  <c r="Y209" i="43"/>
  <c r="Y252" i="43"/>
  <c r="Y279" i="43"/>
  <c r="Y165" i="43"/>
  <c r="Y301" i="43"/>
  <c r="Y292" i="43"/>
  <c r="Y254" i="43"/>
  <c r="Y161" i="43"/>
  <c r="Y274" i="43"/>
  <c r="Y309" i="43"/>
  <c r="Y307" i="43"/>
  <c r="Y163" i="43"/>
  <c r="Y240" i="43"/>
  <c r="Y219" i="43"/>
  <c r="Y300" i="43"/>
  <c r="Y273" i="43"/>
  <c r="Y177" i="43"/>
  <c r="Y255" i="43"/>
  <c r="Y272" i="43"/>
  <c r="Y180" i="43"/>
  <c r="Y270" i="43"/>
  <c r="Y210" i="43"/>
  <c r="Y278" i="43"/>
  <c r="Y266" i="43"/>
  <c r="Y290" i="43"/>
  <c r="Y162" i="43"/>
  <c r="Y222" i="43"/>
  <c r="Y170" i="43"/>
  <c r="Y171" i="43"/>
  <c r="Y206" i="43"/>
  <c r="Y253" i="43"/>
  <c r="Y217" i="43"/>
  <c r="Y164" i="43"/>
  <c r="Y239" i="43"/>
  <c r="Y244" i="43"/>
  <c r="Y168" i="43"/>
  <c r="Y245" i="43"/>
  <c r="Y207" i="43"/>
  <c r="Y230" i="43"/>
  <c r="Y182" i="43"/>
  <c r="Y186" i="43"/>
  <c r="Y218" i="43"/>
  <c r="Y296" i="43"/>
  <c r="Y204" i="43"/>
  <c r="Y249" i="43"/>
  <c r="Y256" i="43"/>
  <c r="Y251" i="43"/>
  <c r="Y185" i="43"/>
  <c r="Y214" i="43"/>
  <c r="Y299" i="43"/>
  <c r="Y200" i="43"/>
  <c r="Y183" i="43"/>
  <c r="Y215" i="43"/>
  <c r="Y187" i="43"/>
  <c r="Y260" i="43"/>
  <c r="Y174" i="43"/>
  <c r="Y231" i="43"/>
  <c r="Y291" i="43"/>
  <c r="Y198" i="43"/>
  <c r="Y247" i="43"/>
  <c r="Y294" i="43"/>
  <c r="Y241" i="43"/>
  <c r="Y233" i="43"/>
  <c r="Y282" i="43"/>
  <c r="Y246" i="43"/>
  <c r="Y227" i="43"/>
  <c r="Y175" i="43"/>
  <c r="Y234" i="43"/>
  <c r="Y178" i="43"/>
  <c r="Y284" i="43"/>
  <c r="Y208" i="43"/>
  <c r="Y197" i="43"/>
  <c r="Y188" i="43"/>
  <c r="Y269" i="43"/>
  <c r="Y265" i="43"/>
  <c r="Y221" i="43"/>
  <c r="Y189" i="43"/>
  <c r="B18" i="33"/>
  <c r="AB275" i="43" a="1"/>
  <c r="AB288" i="43" a="1"/>
  <c r="AB257" i="43" a="1"/>
  <c r="AB212" i="43" a="1"/>
  <c r="AB160" i="43" a="1"/>
  <c r="AB191" i="43" a="1"/>
  <c r="AB280" i="43" a="1"/>
  <c r="AB226" i="43" a="1"/>
  <c r="AB263" i="43" a="1"/>
  <c r="AB261" i="43" a="1"/>
  <c r="AB193" i="43" a="1"/>
  <c r="AB242" i="43" a="1"/>
  <c r="AB285" i="43" a="1"/>
  <c r="AB237" i="43" a="1"/>
  <c r="AB224" i="43" a="1"/>
  <c r="AB173" i="43" a="1"/>
  <c r="AB228" i="43" a="1"/>
  <c r="AB302" i="43" a="1"/>
  <c r="AB243" i="43" a="1"/>
  <c r="AB262" i="43" a="1"/>
  <c r="AB196" i="43" a="1"/>
  <c r="AB238" i="43" a="1"/>
  <c r="AB298" i="43" a="1"/>
  <c r="AB223" i="43" a="1"/>
  <c r="AB250" i="43" a="1"/>
  <c r="AB281" i="43" a="1"/>
  <c r="AB287" i="43" a="1"/>
  <c r="AB306" i="43" a="1"/>
  <c r="AB252" i="43" a="1"/>
  <c r="AB292" i="43" a="1"/>
  <c r="AB161" i="43" a="1"/>
  <c r="AB303" i="43" a="1"/>
  <c r="AB295" i="43" a="1"/>
  <c r="AB289" i="43" a="1"/>
  <c r="AB179" i="43" a="1"/>
  <c r="AB264" i="43" a="1"/>
  <c r="AB202" i="43" a="1"/>
  <c r="AB220" i="43" a="1"/>
  <c r="AB271" i="43" a="1"/>
  <c r="AB195" i="43" a="1"/>
  <c r="AB277" i="43" a="1"/>
  <c r="AB216" i="43" a="1"/>
  <c r="AB184" i="43" a="1"/>
  <c r="AB276" i="43" a="1"/>
  <c r="AB279" i="43" a="1"/>
  <c r="AB254" i="43" a="1"/>
  <c r="AB166" i="43" a="1"/>
  <c r="AB305" i="43" a="1"/>
  <c r="AB181" i="43" a="1"/>
  <c r="AB232" i="43" a="1"/>
  <c r="AB286" i="43" a="1"/>
  <c r="AB248" i="43" a="1"/>
  <c r="AB283" i="43" a="1"/>
  <c r="AB176" i="43" a="1"/>
  <c r="AB205" i="43" a="1"/>
  <c r="AB225" i="43" a="1"/>
  <c r="AB211" i="43" a="1"/>
  <c r="AB169" i="43" a="1"/>
  <c r="AB165" i="43" a="1"/>
  <c r="AB274" i="43" a="1"/>
  <c r="AB304" i="43" a="1"/>
  <c r="AB167" i="43" a="1"/>
  <c r="AB190" i="43" a="1"/>
  <c r="AB213" i="43" a="1"/>
  <c r="AB293" i="43" a="1"/>
  <c r="AB203" i="43" a="1"/>
  <c r="AB172" i="43" a="1"/>
  <c r="AB267" i="43" a="1"/>
  <c r="AB199" i="43" a="1"/>
  <c r="AB297" i="43" a="1"/>
  <c r="AB229" i="43" a="1"/>
  <c r="AB236" i="43" a="1"/>
  <c r="AB201" i="43" a="1"/>
  <c r="AB308" i="43" a="1"/>
  <c r="AB192" i="43" a="1"/>
  <c r="AB209" i="43" a="1"/>
  <c r="AB301" i="43" a="1"/>
  <c r="AB309" i="43" a="1"/>
  <c r="AB307" i="43" a="1"/>
  <c r="AB240" i="43" a="1"/>
  <c r="AB163" i="43" a="1"/>
  <c r="AB219" i="43" a="1"/>
  <c r="AB177" i="43" a="1"/>
  <c r="AB300" i="43" a="1"/>
  <c r="AB255" i="43" a="1"/>
  <c r="AB273" i="43" a="1"/>
  <c r="AB272" i="43" a="1"/>
  <c r="AB290" i="43" a="1"/>
  <c r="AB266" i="43" a="1"/>
  <c r="AB210" i="43" a="1"/>
  <c r="AB278" i="43" a="1"/>
  <c r="AB162" i="43" a="1"/>
  <c r="AB270" i="43" a="1"/>
  <c r="AB180" i="43" a="1"/>
  <c r="AB253" i="43" a="1"/>
  <c r="AB170" i="43" a="1"/>
  <c r="AB171" i="43" a="1"/>
  <c r="AB217" i="43" a="1"/>
  <c r="AB222" i="43" a="1"/>
  <c r="AB206" i="43" a="1"/>
  <c r="AB164" i="43" a="1"/>
  <c r="AB168" i="43" a="1"/>
  <c r="AB239" i="43" a="1"/>
  <c r="AB244" i="43" a="1"/>
  <c r="AB230" i="43" a="1"/>
  <c r="AB218" i="43" a="1"/>
  <c r="AB245" i="43" a="1"/>
  <c r="AB296" i="43" a="1"/>
  <c r="AB207" i="43" a="1"/>
  <c r="AB182" i="43" a="1"/>
  <c r="AB186" i="43" a="1"/>
  <c r="AB249" i="43" a="1"/>
  <c r="AB251" i="43" a="1"/>
  <c r="AB214" i="43" a="1"/>
  <c r="AB183" i="43" a="1"/>
  <c r="AB185" i="43" a="1"/>
  <c r="AB299" i="43" a="1"/>
  <c r="AB187" i="43" a="1"/>
  <c r="AB204" i="43" a="1"/>
  <c r="AB256" i="43" a="1"/>
  <c r="AB200" i="43" a="1"/>
  <c r="AB215" i="43" a="1"/>
  <c r="AB174" i="43" a="1"/>
  <c r="AB241" i="43" a="1"/>
  <c r="AB260" i="43" a="1"/>
  <c r="AB291" i="43" a="1"/>
  <c r="AB198" i="43" a="1"/>
  <c r="AB247" i="43" a="1"/>
  <c r="AB233" i="43" a="1"/>
  <c r="AB231" i="43" a="1"/>
  <c r="AB294" i="43" a="1"/>
  <c r="AB282" i="43" a="1"/>
  <c r="AB175" i="43" a="1"/>
  <c r="AB284" i="43" a="1"/>
  <c r="AB234" i="43" a="1"/>
  <c r="AB246" i="43" a="1"/>
  <c r="AB227" i="43" a="1"/>
  <c r="AB178" i="43" a="1"/>
  <c r="AB208" i="43" a="1"/>
  <c r="AB269" i="43" a="1"/>
  <c r="AB221" i="43" a="1"/>
  <c r="AB197" i="43" a="1"/>
  <c r="AB189" i="43" a="1"/>
  <c r="AB188" i="43" a="1"/>
  <c r="AB265" i="43" a="1"/>
  <c r="AB259" i="43" l="1"/>
  <c r="AB288" i="43"/>
  <c r="AD288" i="43" s="1" a="1"/>
  <c r="AB275" i="43"/>
  <c r="AB257" i="43"/>
  <c r="AB258" i="43"/>
  <c r="AB191" i="43"/>
  <c r="AD191" i="43" s="1" a="1"/>
  <c r="AB194" i="43"/>
  <c r="AB160" i="43"/>
  <c r="AB212" i="43"/>
  <c r="AB261" i="43"/>
  <c r="AC261" i="43" s="1" a="1"/>
  <c r="AB263" i="43"/>
  <c r="AB235" i="43"/>
  <c r="AB268" i="43"/>
  <c r="AB226" i="43"/>
  <c r="AD226" i="43" s="1" a="1"/>
  <c r="AB280" i="43"/>
  <c r="AB301" i="43"/>
  <c r="AB209" i="43"/>
  <c r="AB192" i="43"/>
  <c r="AB308" i="43"/>
  <c r="AB201" i="43"/>
  <c r="AB236" i="43"/>
  <c r="AB229" i="43"/>
  <c r="AB297" i="43"/>
  <c r="AB199" i="43"/>
  <c r="AB267" i="43"/>
  <c r="AB172" i="43"/>
  <c r="AB203" i="43"/>
  <c r="AB293" i="43"/>
  <c r="AB213" i="43"/>
  <c r="AB190" i="43"/>
  <c r="AB167" i="43"/>
  <c r="AB304" i="43"/>
  <c r="AB274" i="43"/>
  <c r="AB165" i="43"/>
  <c r="AB169" i="43"/>
  <c r="AB211" i="43"/>
  <c r="AB225" i="43"/>
  <c r="AB205" i="43"/>
  <c r="AB176" i="43"/>
  <c r="AB283" i="43"/>
  <c r="AB248" i="43"/>
  <c r="AB286" i="43"/>
  <c r="AB232" i="43"/>
  <c r="AB181" i="43"/>
  <c r="AB305" i="43"/>
  <c r="AB166" i="43"/>
  <c r="AB254" i="43"/>
  <c r="AB279" i="43"/>
  <c r="AB276" i="43"/>
  <c r="AB184" i="43"/>
  <c r="AB216" i="43"/>
  <c r="AB277" i="43"/>
  <c r="AB195" i="43"/>
  <c r="AB271" i="43"/>
  <c r="AB220" i="43"/>
  <c r="AB202" i="43"/>
  <c r="AB264" i="43"/>
  <c r="AB179" i="43"/>
  <c r="AB289" i="43"/>
  <c r="AB295" i="43"/>
  <c r="AB303" i="43"/>
  <c r="AB161" i="43"/>
  <c r="AB292" i="43"/>
  <c r="AB252" i="43"/>
  <c r="AB306" i="43"/>
  <c r="AB287" i="43"/>
  <c r="AB281" i="43"/>
  <c r="AB250" i="43"/>
  <c r="AB223" i="43"/>
  <c r="AB298" i="43"/>
  <c r="AB238" i="43"/>
  <c r="AB196" i="43"/>
  <c r="AB262" i="43"/>
  <c r="AB243" i="43"/>
  <c r="AB302" i="43"/>
  <c r="AB228" i="43"/>
  <c r="AB173" i="43"/>
  <c r="AB224" i="43"/>
  <c r="AB237" i="43"/>
  <c r="AB285" i="43"/>
  <c r="AB242" i="43"/>
  <c r="AB193" i="43"/>
  <c r="AB309" i="43"/>
  <c r="AB307" i="43"/>
  <c r="AB163" i="43"/>
  <c r="AB240" i="43"/>
  <c r="AB273" i="43"/>
  <c r="AB255" i="43"/>
  <c r="AB300" i="43"/>
  <c r="AB177" i="43"/>
  <c r="AB219" i="43"/>
  <c r="AB180" i="43"/>
  <c r="AB270" i="43"/>
  <c r="AB162" i="43"/>
  <c r="AB278" i="43"/>
  <c r="AB210" i="43"/>
  <c r="AB266" i="43"/>
  <c r="AB290" i="43"/>
  <c r="AB272" i="43"/>
  <c r="AB206" i="43"/>
  <c r="AB222" i="43"/>
  <c r="AB217" i="43"/>
  <c r="AB171" i="43"/>
  <c r="AB170" i="43"/>
  <c r="AB253" i="43"/>
  <c r="AB244" i="43"/>
  <c r="AB239" i="43"/>
  <c r="AB168" i="43"/>
  <c r="AB164" i="43"/>
  <c r="AB186" i="43"/>
  <c r="AB182" i="43"/>
  <c r="AB207" i="43"/>
  <c r="AB296" i="43"/>
  <c r="AB245" i="43"/>
  <c r="AB218" i="43"/>
  <c r="AB230" i="43"/>
  <c r="AB215" i="43"/>
  <c r="AB200" i="43"/>
  <c r="AB256" i="43"/>
  <c r="AB204" i="43"/>
  <c r="AB187" i="43"/>
  <c r="AB299" i="43"/>
  <c r="AB185" i="43"/>
  <c r="AB183" i="43"/>
  <c r="AB214" i="43"/>
  <c r="AB251" i="43"/>
  <c r="AB249" i="43"/>
  <c r="AB294" i="43"/>
  <c r="AB231" i="43"/>
  <c r="AB233" i="43"/>
  <c r="AB247" i="43"/>
  <c r="AB198" i="43"/>
  <c r="AB291" i="43"/>
  <c r="AB260" i="43"/>
  <c r="AB241" i="43"/>
  <c r="AB174" i="43"/>
  <c r="AB282" i="43"/>
  <c r="AB178" i="43"/>
  <c r="AB227" i="43"/>
  <c r="AB246" i="43"/>
  <c r="AB234" i="43"/>
  <c r="AB284" i="43"/>
  <c r="AB175" i="43"/>
  <c r="AB265" i="43"/>
  <c r="AB188" i="43"/>
  <c r="AB189" i="43"/>
  <c r="AB197" i="43"/>
  <c r="AB221" i="43"/>
  <c r="AB269" i="43"/>
  <c r="AB208" i="43"/>
  <c r="AC259" i="43" a="1"/>
  <c r="AD259" i="43" a="1"/>
  <c r="AC275" i="43" a="1"/>
  <c r="AD275" i="43" a="1"/>
  <c r="AC257" i="43" a="1"/>
  <c r="AD257" i="43" a="1"/>
  <c r="AD160" i="43" a="1"/>
  <c r="AC160" i="43" a="1"/>
  <c r="AC194" i="43" a="1"/>
  <c r="AD194" i="43" a="1"/>
  <c r="AC191" i="43" a="1"/>
  <c r="AC235" i="43" a="1"/>
  <c r="AD235" i="43" a="1"/>
  <c r="AC226" i="43" a="1"/>
  <c r="AD261" i="43" a="1"/>
  <c r="AC263" i="43" a="1"/>
  <c r="AD263" i="43" a="1"/>
  <c r="AC280" i="43" a="1"/>
  <c r="AD280" i="43" a="1"/>
  <c r="AC268" i="43" a="1"/>
  <c r="AD268" i="43" a="1"/>
  <c r="AC229" i="43" a="1"/>
  <c r="AD229" i="43" a="1"/>
  <c r="AD203" i="43" a="1"/>
  <c r="AC203" i="43" a="1"/>
  <c r="AC274" i="43" a="1"/>
  <c r="AD274" i="43" a="1"/>
  <c r="AD283" i="43" a="1"/>
  <c r="AC283" i="43" a="1"/>
  <c r="AC305" i="43" a="1"/>
  <c r="AD305" i="43" a="1"/>
  <c r="AD276" i="43" a="1"/>
  <c r="AC276" i="43" a="1"/>
  <c r="AC195" i="43" a="1"/>
  <c r="AD195" i="43" a="1"/>
  <c r="AD306" i="43" a="1"/>
  <c r="AC306" i="43" a="1"/>
  <c r="AC224" i="43" a="1"/>
  <c r="AD224" i="43" a="1"/>
  <c r="AC285" i="43" a="1"/>
  <c r="AD285" i="43" a="1"/>
  <c r="AD192" i="43" a="1"/>
  <c r="AC192" i="43" a="1"/>
  <c r="AC267" i="43" a="1"/>
  <c r="AD267" i="43" a="1"/>
  <c r="AD293" i="43" a="1"/>
  <c r="AC293" i="43" a="1"/>
  <c r="AC304" i="43" a="1"/>
  <c r="AD304" i="43" a="1"/>
  <c r="AD169" i="43" a="1"/>
  <c r="AC169" i="43" a="1"/>
  <c r="AC205" i="43" a="1"/>
  <c r="AD205" i="43" a="1"/>
  <c r="AD248" i="43" a="1"/>
  <c r="AC248" i="43" a="1"/>
  <c r="AC166" i="43" a="1"/>
  <c r="AD166" i="43" a="1"/>
  <c r="AD301" i="43" a="1"/>
  <c r="AC301" i="43" a="1"/>
  <c r="AD308" i="43" a="1"/>
  <c r="AC308" i="43" a="1"/>
  <c r="AC201" i="43" a="1"/>
  <c r="AD201" i="43" a="1"/>
  <c r="AD172" i="43" a="1"/>
  <c r="AC172" i="43" a="1"/>
  <c r="AC190" i="43" a="1"/>
  <c r="AD190" i="43" a="1"/>
  <c r="AD165" i="43" a="1"/>
  <c r="AC165" i="43" a="1"/>
  <c r="AC211" i="43" a="1"/>
  <c r="AD211" i="43" a="1"/>
  <c r="AD176" i="43" a="1"/>
  <c r="AC176" i="43" a="1"/>
  <c r="AD286" i="43" a="1"/>
  <c r="AC286" i="43" a="1"/>
  <c r="AC279" i="43" a="1"/>
  <c r="AD279" i="43" a="1"/>
  <c r="AD277" i="43" a="1"/>
  <c r="AC277" i="43" a="1"/>
  <c r="AC220" i="43" a="1"/>
  <c r="AD220" i="43" a="1"/>
  <c r="AC179" i="43" a="1"/>
  <c r="AD179" i="43" a="1"/>
  <c r="AC292" i="43" a="1"/>
  <c r="AD292" i="43" a="1"/>
  <c r="AD281" i="43" a="1"/>
  <c r="AC298" i="43" a="1"/>
  <c r="AD298" i="43" a="1"/>
  <c r="AD262" i="43" a="1"/>
  <c r="AC262" i="43" a="1"/>
  <c r="AC228" i="43" a="1"/>
  <c r="AD228" i="43" a="1"/>
  <c r="AD209" i="43" a="1"/>
  <c r="AC209" i="43" a="1"/>
  <c r="AC236" i="43" a="1"/>
  <c r="AD236" i="43" a="1"/>
  <c r="AD199" i="43" a="1"/>
  <c r="AD213" i="43" a="1"/>
  <c r="AC213" i="43" a="1"/>
  <c r="AD167" i="43" a="1"/>
  <c r="AC167" i="43" a="1"/>
  <c r="AC225" i="43" a="1"/>
  <c r="AD225" i="43" a="1"/>
  <c r="AD232" i="43" a="1"/>
  <c r="AC232" i="43" a="1"/>
  <c r="AC181" i="43" a="1"/>
  <c r="AD181" i="43" a="1"/>
  <c r="AC202" i="43" a="1"/>
  <c r="AD202" i="43" a="1"/>
  <c r="AC295" i="43" a="1"/>
  <c r="AD295" i="43" a="1"/>
  <c r="AC252" i="43" a="1"/>
  <c r="AD252" i="43" a="1"/>
  <c r="AD250" i="43" a="1"/>
  <c r="AC250" i="43" a="1"/>
  <c r="AD196" i="43" a="1"/>
  <c r="AC196" i="43" a="1"/>
  <c r="AD243" i="43" a="1"/>
  <c r="AC243" i="43" a="1"/>
  <c r="AC173" i="43" a="1"/>
  <c r="AD173" i="43" a="1"/>
  <c r="AC254" i="43" a="1"/>
  <c r="AD254" i="43" a="1"/>
  <c r="AD184" i="43" a="1"/>
  <c r="AC184" i="43" a="1"/>
  <c r="AD271" i="43" a="1"/>
  <c r="AC271" i="43" a="1"/>
  <c r="AD289" i="43" a="1"/>
  <c r="AC289" i="43" a="1"/>
  <c r="AC161" i="43" a="1"/>
  <c r="AD161" i="43" a="1"/>
  <c r="AD287" i="43" a="1"/>
  <c r="AC287" i="43" a="1"/>
  <c r="AD223" i="43" a="1"/>
  <c r="AC223" i="43" a="1"/>
  <c r="AD238" i="43" a="1"/>
  <c r="AC238" i="43" a="1"/>
  <c r="AC302" i="43" a="1"/>
  <c r="AD302" i="43" a="1"/>
  <c r="AD242" i="43" a="1"/>
  <c r="AC242" i="43" a="1"/>
  <c r="AD309" i="43" a="1"/>
  <c r="AC309" i="43" a="1"/>
  <c r="AD307" i="43" a="1"/>
  <c r="AC307" i="43" a="1"/>
  <c r="AC240" i="43" a="1"/>
  <c r="AD240" i="43" a="1"/>
  <c r="AD163" i="43" a="1"/>
  <c r="AC163" i="43" a="1"/>
  <c r="AD273" i="43" a="1"/>
  <c r="AC273" i="43" a="1"/>
  <c r="AC300" i="43" a="1"/>
  <c r="AD300" i="43" a="1"/>
  <c r="AD177" i="43" a="1"/>
  <c r="AC177" i="43" a="1"/>
  <c r="AD219" i="43" a="1"/>
  <c r="AC219" i="43" a="1"/>
  <c r="AC255" i="43" a="1"/>
  <c r="AD255" i="43" a="1"/>
  <c r="AC180" i="43" a="1"/>
  <c r="AD180" i="43" a="1"/>
  <c r="AC210" i="43" a="1"/>
  <c r="AD210" i="43" a="1"/>
  <c r="AD266" i="43" a="1"/>
  <c r="AC266" i="43" a="1"/>
  <c r="AC272" i="43" a="1"/>
  <c r="AD272" i="43" a="1"/>
  <c r="AD270" i="43" a="1"/>
  <c r="AC270" i="43" a="1"/>
  <c r="AD278" i="43" a="1"/>
  <c r="AC278" i="43" a="1"/>
  <c r="AC290" i="43" a="1"/>
  <c r="AD290" i="43" a="1"/>
  <c r="AC206" i="43" a="1"/>
  <c r="AD206" i="43" a="1"/>
  <c r="AC222" i="43" a="1"/>
  <c r="AD222" i="43" a="1"/>
  <c r="AC170" i="43" a="1"/>
  <c r="AD170" i="43" a="1"/>
  <c r="AD217" i="43" a="1"/>
  <c r="AC217" i="43" a="1"/>
  <c r="AC253" i="43" a="1"/>
  <c r="AD253" i="43" a="1"/>
  <c r="AC171" i="43" a="1"/>
  <c r="AD171" i="43" a="1"/>
  <c r="AC244" i="43" a="1"/>
  <c r="AD244" i="43" a="1"/>
  <c r="AD168" i="43" a="1"/>
  <c r="AC168" i="43" a="1"/>
  <c r="AD239" i="43" a="1"/>
  <c r="AC239" i="43" a="1"/>
  <c r="AD164" i="43" a="1"/>
  <c r="AC164" i="43" a="1"/>
  <c r="AC186" i="43" a="1"/>
  <c r="AD186" i="43" a="1"/>
  <c r="AC230" i="43" a="1"/>
  <c r="AD230" i="43" a="1"/>
  <c r="AC182" i="43" a="1"/>
  <c r="AD182" i="43" a="1"/>
  <c r="AD245" i="43" a="1"/>
  <c r="AC245" i="43" a="1"/>
  <c r="AD207" i="43" a="1"/>
  <c r="AC207" i="43" a="1"/>
  <c r="AD296" i="43" a="1"/>
  <c r="AC296" i="43" a="1"/>
  <c r="AD218" i="43" a="1"/>
  <c r="AC218" i="43" a="1"/>
  <c r="AD200" i="43" a="1"/>
  <c r="AC200" i="43" a="1"/>
  <c r="AD299" i="43" a="1"/>
  <c r="AC299" i="43" a="1"/>
  <c r="AC183" i="43" a="1"/>
  <c r="AD183" i="43" a="1"/>
  <c r="AD204" i="43" a="1"/>
  <c r="AC204" i="43" a="1"/>
  <c r="AD214" i="43" a="1"/>
  <c r="AC214" i="43" a="1"/>
  <c r="AD256" i="43" a="1"/>
  <c r="AC256" i="43" a="1"/>
  <c r="AD187" i="43" a="1"/>
  <c r="AC187" i="43" a="1"/>
  <c r="AC251" i="43" a="1"/>
  <c r="AD251" i="43" a="1"/>
  <c r="AD215" i="43" a="1"/>
  <c r="AC215" i="43" a="1"/>
  <c r="AD249" i="43" a="1"/>
  <c r="AC249" i="43" a="1"/>
  <c r="AD294" i="43" a="1"/>
  <c r="AC294" i="43" a="1"/>
  <c r="AC291" i="43" a="1"/>
  <c r="AD291" i="43" a="1"/>
  <c r="AC174" i="43" a="1"/>
  <c r="AD174" i="43" a="1"/>
  <c r="AC233" i="43" a="1"/>
  <c r="AD233" i="43" a="1"/>
  <c r="AD247" i="43" a="1"/>
  <c r="AC247" i="43" a="1"/>
  <c r="AD260" i="43" a="1"/>
  <c r="AC260" i="43" a="1"/>
  <c r="AC231" i="43" a="1"/>
  <c r="AD231" i="43" a="1"/>
  <c r="AC198" i="43" a="1"/>
  <c r="AD198" i="43" a="1"/>
  <c r="AD241" i="43" a="1"/>
  <c r="AC241" i="43" a="1"/>
  <c r="AD282" i="43" a="1"/>
  <c r="AC282" i="43" a="1"/>
  <c r="AD178" i="43" a="1"/>
  <c r="AC178" i="43" a="1"/>
  <c r="AD234" i="43" a="1"/>
  <c r="AC234" i="43" a="1"/>
  <c r="AD227" i="43" a="1"/>
  <c r="AC227" i="43" a="1"/>
  <c r="AD246" i="43" a="1"/>
  <c r="AC246" i="43" a="1"/>
  <c r="AC284" i="43" a="1"/>
  <c r="AD284" i="43" a="1"/>
  <c r="AC208" i="43" a="1"/>
  <c r="AD208" i="43" a="1"/>
  <c r="AD189" i="43" a="1"/>
  <c r="AC189" i="43" a="1"/>
  <c r="AD221" i="43" a="1"/>
  <c r="AC221" i="43" a="1"/>
  <c r="AC265" i="43" a="1"/>
  <c r="AD265" i="43" a="1"/>
  <c r="AD269" i="43" a="1"/>
  <c r="AC269" i="43" a="1"/>
  <c r="AD188" i="43" a="1"/>
  <c r="AC188" i="43" a="1"/>
  <c r="AC197" i="43" a="1"/>
  <c r="AD197" i="43" a="1"/>
  <c r="AD237" i="43" a="1"/>
  <c r="AC281" i="43" a="1"/>
  <c r="AD185" i="43" a="1"/>
  <c r="AD297" i="43" a="1"/>
  <c r="AC297" i="43" a="1"/>
  <c r="AC185" i="43" a="1"/>
  <c r="AC237" i="43" a="1"/>
  <c r="AD193" i="43" a="1"/>
  <c r="AC212" i="43" a="1"/>
  <c r="AD264" i="43" a="1"/>
  <c r="AD162" i="43" a="1"/>
  <c r="AD175" i="43" a="1"/>
  <c r="AC199" i="43" a="1"/>
  <c r="AD303" i="43" a="1"/>
  <c r="AD258" i="43" a="1"/>
  <c r="AC175" i="43" a="1"/>
  <c r="AC264" i="43" a="1"/>
  <c r="AC193" i="43" a="1"/>
  <c r="AC216" i="43" a="1"/>
  <c r="AD212" i="43" a="1"/>
  <c r="AC162" i="43" a="1"/>
  <c r="AC258" i="43" a="1"/>
  <c r="AC303" i="43" a="1"/>
  <c r="AD216" i="43" a="1"/>
  <c r="AC288" i="43" l="1" a="1"/>
  <c r="AC288" i="43" s="1"/>
  <c r="AD259" i="43"/>
  <c r="AC259" i="43"/>
  <c r="AD275" i="43"/>
  <c r="AC275" i="43"/>
  <c r="AD288" i="43"/>
  <c r="AD257" i="43"/>
  <c r="AC257" i="43"/>
  <c r="AC191" i="43"/>
  <c r="AD191" i="43"/>
  <c r="AD194" i="43"/>
  <c r="AC194" i="43"/>
  <c r="AC160" i="43"/>
  <c r="AE160" i="43" s="1"/>
  <c r="AD160" i="43"/>
  <c r="AD268" i="43"/>
  <c r="AC268" i="43"/>
  <c r="AD280" i="43"/>
  <c r="AC280" i="43"/>
  <c r="AE280" i="43" s="1"/>
  <c r="AD263" i="43"/>
  <c r="AC263" i="43"/>
  <c r="AC261" i="43"/>
  <c r="AD261" i="43"/>
  <c r="AC226" i="43"/>
  <c r="AD226" i="43"/>
  <c r="AD235" i="43"/>
  <c r="AC235" i="43"/>
  <c r="AE235" i="43" s="1"/>
  <c r="AF235" i="43" s="1" a="1"/>
  <c r="AC242" i="43"/>
  <c r="AD242" i="43"/>
  <c r="AD302" i="43"/>
  <c r="AC302" i="43"/>
  <c r="AC238" i="43"/>
  <c r="AD238" i="43"/>
  <c r="AC223" i="43"/>
  <c r="AD223" i="43"/>
  <c r="AC287" i="43"/>
  <c r="AD287" i="43"/>
  <c r="AD161" i="43"/>
  <c r="AC161" i="43"/>
  <c r="AC289" i="43"/>
  <c r="AD289" i="43"/>
  <c r="AC271" i="43"/>
  <c r="AD271" i="43"/>
  <c r="AC184" i="43"/>
  <c r="AD184" i="43"/>
  <c r="AD254" i="43"/>
  <c r="AC254" i="43"/>
  <c r="AD173" i="43"/>
  <c r="AC173" i="43"/>
  <c r="AC243" i="43"/>
  <c r="AD243" i="43"/>
  <c r="AC196" i="43"/>
  <c r="AD196" i="43"/>
  <c r="AC250" i="43"/>
  <c r="AE250" i="43" s="1"/>
  <c r="AD250" i="43"/>
  <c r="AD252" i="43"/>
  <c r="AC252" i="43"/>
  <c r="AD295" i="43"/>
  <c r="AC295" i="43"/>
  <c r="AE295" i="43" s="1"/>
  <c r="AF295" i="43" s="1" a="1"/>
  <c r="AD202" i="43"/>
  <c r="AC202" i="43"/>
  <c r="AD181" i="43"/>
  <c r="AC181" i="43"/>
  <c r="AC232" i="43"/>
  <c r="AD232" i="43"/>
  <c r="AD225" i="43"/>
  <c r="AC225" i="43"/>
  <c r="AC167" i="43"/>
  <c r="AD167" i="43"/>
  <c r="AC213" i="43"/>
  <c r="AD213" i="43"/>
  <c r="AD199" i="43"/>
  <c r="AD236" i="43"/>
  <c r="AC236" i="43"/>
  <c r="AC209" i="43"/>
  <c r="AD209" i="43"/>
  <c r="AD228" i="43"/>
  <c r="AC228" i="43"/>
  <c r="AC262" i="43"/>
  <c r="AD262" i="43"/>
  <c r="AD298" i="43"/>
  <c r="AC298" i="43"/>
  <c r="AD281" i="43"/>
  <c r="AD292" i="43"/>
  <c r="AC292" i="43"/>
  <c r="AD179" i="43"/>
  <c r="AC179" i="43"/>
  <c r="AD220" i="43"/>
  <c r="AC220" i="43"/>
  <c r="AE220" i="43" s="1"/>
  <c r="AC277" i="43"/>
  <c r="AD277" i="43"/>
  <c r="AD279" i="43"/>
  <c r="AC279" i="43"/>
  <c r="AC286" i="43"/>
  <c r="AD286" i="43"/>
  <c r="AC176" i="43"/>
  <c r="AD176" i="43"/>
  <c r="AD211" i="43"/>
  <c r="AC211" i="43"/>
  <c r="AC165" i="43"/>
  <c r="AD165" i="43"/>
  <c r="AD190" i="43"/>
  <c r="AC190" i="43"/>
  <c r="AE190" i="43" s="1"/>
  <c r="AC172" i="43"/>
  <c r="AD172" i="43"/>
  <c r="AD201" i="43"/>
  <c r="AC201" i="43"/>
  <c r="AC308" i="43"/>
  <c r="AD308" i="43"/>
  <c r="AC301" i="43"/>
  <c r="AD301" i="43"/>
  <c r="AD166" i="43"/>
  <c r="AC166" i="43"/>
  <c r="AC248" i="43"/>
  <c r="AD248" i="43"/>
  <c r="AD205" i="43"/>
  <c r="AC205" i="43"/>
  <c r="AE205" i="43" s="1"/>
  <c r="AC169" i="43"/>
  <c r="AD169" i="43"/>
  <c r="AD304" i="43"/>
  <c r="AC304" i="43"/>
  <c r="AC293" i="43"/>
  <c r="AD293" i="43"/>
  <c r="AD267" i="43"/>
  <c r="AC267" i="43"/>
  <c r="AC192" i="43"/>
  <c r="AD192" i="43"/>
  <c r="AD285" i="43"/>
  <c r="AC285" i="43"/>
  <c r="AD224" i="43"/>
  <c r="AC224" i="43"/>
  <c r="AC306" i="43"/>
  <c r="AD306" i="43"/>
  <c r="AD195" i="43"/>
  <c r="AC195" i="43"/>
  <c r="AC276" i="43"/>
  <c r="AD276" i="43"/>
  <c r="AD305" i="43"/>
  <c r="AC305" i="43"/>
  <c r="AC283" i="43"/>
  <c r="AD283" i="43"/>
  <c r="AD274" i="43"/>
  <c r="AC274" i="43"/>
  <c r="AC203" i="43"/>
  <c r="AD203" i="43"/>
  <c r="AD229" i="43"/>
  <c r="AC229" i="43"/>
  <c r="AC309" i="43"/>
  <c r="AD309" i="43"/>
  <c r="AC307" i="43"/>
  <c r="AD307" i="43"/>
  <c r="AC163" i="43"/>
  <c r="AD163" i="43"/>
  <c r="AD240" i="43"/>
  <c r="AC240" i="43"/>
  <c r="AD255" i="43"/>
  <c r="AC255" i="43"/>
  <c r="AC219" i="43"/>
  <c r="AD219" i="43"/>
  <c r="AC177" i="43"/>
  <c r="AD177" i="43"/>
  <c r="AD300" i="43"/>
  <c r="AC300" i="43"/>
  <c r="AC273" i="43"/>
  <c r="AD273" i="43"/>
  <c r="AD290" i="43"/>
  <c r="AC290" i="43"/>
  <c r="AC278" i="43"/>
  <c r="AD278" i="43"/>
  <c r="AC270" i="43"/>
  <c r="AD270" i="43"/>
  <c r="AD272" i="43"/>
  <c r="AC272" i="43"/>
  <c r="AC266" i="43"/>
  <c r="AD266" i="43"/>
  <c r="AD210" i="43"/>
  <c r="AC210" i="43"/>
  <c r="AD180" i="43"/>
  <c r="AC180" i="43"/>
  <c r="AD171" i="43"/>
  <c r="AC171" i="43"/>
  <c r="AD253" i="43"/>
  <c r="AC253" i="43"/>
  <c r="AC217" i="43"/>
  <c r="AD217" i="43"/>
  <c r="AD170" i="43"/>
  <c r="AC170" i="43"/>
  <c r="AD222" i="43"/>
  <c r="AC222" i="43"/>
  <c r="AD206" i="43"/>
  <c r="AC206" i="43"/>
  <c r="AC164" i="43"/>
  <c r="AD164" i="43"/>
  <c r="AC239" i="43"/>
  <c r="AD239" i="43"/>
  <c r="AC168" i="43"/>
  <c r="AD168" i="43"/>
  <c r="AD244" i="43"/>
  <c r="AC244" i="43"/>
  <c r="AC218" i="43"/>
  <c r="AD218" i="43"/>
  <c r="AC296" i="43"/>
  <c r="AD296" i="43"/>
  <c r="AC207" i="43"/>
  <c r="AD207" i="43"/>
  <c r="AC245" i="43"/>
  <c r="AD245" i="43"/>
  <c r="AD182" i="43"/>
  <c r="AC182" i="43"/>
  <c r="AD230" i="43"/>
  <c r="AC230" i="43"/>
  <c r="AD186" i="43"/>
  <c r="AC186" i="43"/>
  <c r="AC249" i="43"/>
  <c r="AD249" i="43"/>
  <c r="AC215" i="43"/>
  <c r="AD215" i="43"/>
  <c r="AD251" i="43"/>
  <c r="AC251" i="43"/>
  <c r="AC187" i="43"/>
  <c r="AD187" i="43"/>
  <c r="AC256" i="43"/>
  <c r="AD256" i="43"/>
  <c r="AC214" i="43"/>
  <c r="AD214" i="43"/>
  <c r="AC204" i="43"/>
  <c r="AD204" i="43"/>
  <c r="AD183" i="43"/>
  <c r="AC183" i="43"/>
  <c r="AC299" i="43"/>
  <c r="AD299" i="43"/>
  <c r="AC200" i="43"/>
  <c r="AD200" i="43"/>
  <c r="AC241" i="43"/>
  <c r="AD241" i="43"/>
  <c r="AD198" i="43"/>
  <c r="AC198" i="43"/>
  <c r="AD231" i="43"/>
  <c r="AC231" i="43"/>
  <c r="AC260" i="43"/>
  <c r="AD260" i="43"/>
  <c r="AC247" i="43"/>
  <c r="AD247" i="43"/>
  <c r="AD233" i="43"/>
  <c r="AC233" i="43"/>
  <c r="AD174" i="43"/>
  <c r="AC174" i="43"/>
  <c r="AD291" i="43"/>
  <c r="AC291" i="43"/>
  <c r="AC294" i="43"/>
  <c r="AD294" i="43"/>
  <c r="AC282" i="43"/>
  <c r="AD282" i="43"/>
  <c r="AD284" i="43"/>
  <c r="AC284" i="43"/>
  <c r="AC246" i="43"/>
  <c r="AD246" i="43"/>
  <c r="AC227" i="43"/>
  <c r="AD227" i="43"/>
  <c r="AC234" i="43"/>
  <c r="AD234" i="43"/>
  <c r="AC178" i="43"/>
  <c r="AD178" i="43"/>
  <c r="AD197" i="43"/>
  <c r="AC197" i="43"/>
  <c r="AC188" i="43"/>
  <c r="AD188" i="43"/>
  <c r="AC269" i="43"/>
  <c r="AD269" i="43"/>
  <c r="AD265" i="43"/>
  <c r="AC265" i="43"/>
  <c r="AE265" i="43" s="1"/>
  <c r="AF265" i="43" s="1" a="1"/>
  <c r="AC221" i="43"/>
  <c r="AD221" i="43"/>
  <c r="AC189" i="43"/>
  <c r="AD189" i="43"/>
  <c r="AD208" i="43"/>
  <c r="AC208" i="43"/>
  <c r="AC175" i="43"/>
  <c r="AE175" i="43" s="1"/>
  <c r="AF175" i="43" s="1" a="1"/>
  <c r="AC199" i="43"/>
  <c r="AD175" i="43"/>
  <c r="AC237" i="43"/>
  <c r="AC281" i="43"/>
  <c r="AD237" i="43"/>
  <c r="AD212" i="43"/>
  <c r="AD258" i="43"/>
  <c r="AD264" i="43"/>
  <c r="AD297" i="43"/>
  <c r="AC216" i="43"/>
  <c r="AC185" i="43"/>
  <c r="AC303" i="43"/>
  <c r="AD162" i="43"/>
  <c r="AC193" i="43"/>
  <c r="AC212" i="43"/>
  <c r="AC258" i="43"/>
  <c r="AC264" i="43"/>
  <c r="AC297" i="43"/>
  <c r="AD216" i="43"/>
  <c r="AD185" i="43"/>
  <c r="AD303" i="43"/>
  <c r="AC162" i="43"/>
  <c r="AD193" i="43"/>
  <c r="AF160" i="43" a="1"/>
  <c r="AF280" i="43" a="1"/>
  <c r="AF250" i="43" a="1"/>
  <c r="AF220" i="43" a="1"/>
  <c r="AF190" i="43" a="1"/>
  <c r="AF205" i="43" a="1"/>
  <c r="AF160" i="43" l="1"/>
  <c r="AG160" i="43" s="1"/>
  <c r="AH160" i="43" s="1" a="1"/>
  <c r="AF280" i="43"/>
  <c r="AG280" i="43" s="1"/>
  <c r="AH280" i="43" s="1" a="1"/>
  <c r="AF235" i="43"/>
  <c r="AG235" i="43" s="1"/>
  <c r="AF205" i="43"/>
  <c r="AG205" i="43" s="1"/>
  <c r="AF190" i="43"/>
  <c r="AG190" i="43" s="1"/>
  <c r="AF220" i="43"/>
  <c r="AG220" i="43" s="1"/>
  <c r="AH220" i="43" s="1" a="1"/>
  <c r="AF295" i="43"/>
  <c r="AG295" i="43" s="1"/>
  <c r="AF250" i="43"/>
  <c r="AG250" i="43" s="1"/>
  <c r="AF265" i="43"/>
  <c r="AG265" i="43" s="1"/>
  <c r="AH265" i="43" s="1" a="1"/>
  <c r="AF175" i="43"/>
  <c r="AG175" i="43" s="1"/>
  <c r="AH175" i="43" s="1" a="1"/>
  <c r="AH235" i="43" a="1"/>
  <c r="AH250" i="43" a="1"/>
  <c r="AH205" i="43" a="1"/>
  <c r="AH190" i="43" a="1"/>
  <c r="AH295" i="43" a="1"/>
  <c r="AH160" i="43" l="1"/>
  <c r="AI160" i="43" s="1" a="1"/>
  <c r="AH235" i="43"/>
  <c r="AI235" i="43" s="1" a="1"/>
  <c r="AH280" i="43"/>
  <c r="AH295" i="43"/>
  <c r="AH190" i="43"/>
  <c r="AI190" i="43" s="1" a="1"/>
  <c r="AH220" i="43"/>
  <c r="AI220" i="43" s="1" a="1"/>
  <c r="AH205" i="43"/>
  <c r="AH250" i="43"/>
  <c r="AH265" i="43"/>
  <c r="AI265" i="43" s="1" a="1"/>
  <c r="AH175" i="43"/>
  <c r="AI175" i="43" s="1" a="1"/>
  <c r="AI280" i="43" a="1"/>
  <c r="AI205" i="43" a="1"/>
  <c r="AI295" i="43" a="1"/>
  <c r="AI250" i="43" a="1"/>
  <c r="AI160" i="43" l="1"/>
  <c r="AK160" i="43" s="1"/>
  <c r="AI280" i="43"/>
  <c r="C27" i="44" s="1"/>
  <c r="AI235" i="43"/>
  <c r="AK235" i="43" s="1"/>
  <c r="AI250" i="43"/>
  <c r="C25" i="44" s="1"/>
  <c r="AI295" i="43"/>
  <c r="AK295" i="43" s="1"/>
  <c r="AI205" i="43"/>
  <c r="AK205" i="43" s="1"/>
  <c r="C10" i="44"/>
  <c r="AI220" i="43"/>
  <c r="C23" i="44" s="1"/>
  <c r="AI190" i="43"/>
  <c r="AK190" i="43" s="1"/>
  <c r="C12" i="44"/>
  <c r="C15" i="44"/>
  <c r="AI265" i="43"/>
  <c r="AK265" i="43" s="1"/>
  <c r="E11" i="44"/>
  <c r="AI175" i="43"/>
  <c r="C28" i="44" l="1"/>
  <c r="F28" i="45" s="1"/>
  <c r="AK220" i="43"/>
  <c r="L221" i="36" s="1"/>
  <c r="AK250" i="43"/>
  <c r="L251" i="36" s="1"/>
  <c r="C19" i="44"/>
  <c r="J161" i="36" s="1"/>
  <c r="F14" i="45"/>
  <c r="C21" i="44"/>
  <c r="J191" i="36" s="1"/>
  <c r="E10" i="44"/>
  <c r="L26" i="36" s="1"/>
  <c r="AK280" i="43"/>
  <c r="G280" i="47" s="1"/>
  <c r="C22" i="44"/>
  <c r="F22" i="45" s="1"/>
  <c r="E12" i="44"/>
  <c r="H12" i="45" s="1"/>
  <c r="C26" i="44"/>
  <c r="F26" i="45" s="1"/>
  <c r="C24" i="44"/>
  <c r="J236" i="36" s="1"/>
  <c r="J146" i="36"/>
  <c r="G145" i="47"/>
  <c r="E145" i="47"/>
  <c r="E13" i="44"/>
  <c r="L71" i="36" s="1"/>
  <c r="E15" i="44"/>
  <c r="L101" i="36" s="1"/>
  <c r="C11" i="44"/>
  <c r="F11" i="45" s="1"/>
  <c r="E16" i="44"/>
  <c r="C16" i="44"/>
  <c r="C20" i="44"/>
  <c r="AK175" i="43"/>
  <c r="L236" i="36"/>
  <c r="G235" i="47"/>
  <c r="H24" i="45"/>
  <c r="J221" i="36"/>
  <c r="F23" i="45"/>
  <c r="E220" i="47"/>
  <c r="G190" i="47"/>
  <c r="H21" i="45"/>
  <c r="L191" i="36"/>
  <c r="G85" i="47"/>
  <c r="L86" i="36"/>
  <c r="H14" i="45"/>
  <c r="H19" i="45"/>
  <c r="G160" i="47"/>
  <c r="L161" i="36"/>
  <c r="F27" i="45"/>
  <c r="E280" i="47"/>
  <c r="J281" i="36"/>
  <c r="L206" i="36"/>
  <c r="G205" i="47"/>
  <c r="H22" i="45"/>
  <c r="L41" i="36"/>
  <c r="G40" i="47"/>
  <c r="H11" i="45"/>
  <c r="E250" i="47"/>
  <c r="F25" i="45"/>
  <c r="J251" i="36"/>
  <c r="F10" i="45"/>
  <c r="E25" i="47"/>
  <c r="J26" i="36"/>
  <c r="L131" i="36"/>
  <c r="G130" i="47"/>
  <c r="L266" i="36"/>
  <c r="G265" i="47"/>
  <c r="H26" i="45"/>
  <c r="J56" i="36"/>
  <c r="E55" i="47"/>
  <c r="F12" i="45"/>
  <c r="F13" i="45"/>
  <c r="E70" i="47"/>
  <c r="J71" i="36"/>
  <c r="L296" i="36"/>
  <c r="G295" i="47"/>
  <c r="H28" i="45"/>
  <c r="F15" i="45"/>
  <c r="E100" i="47"/>
  <c r="J101" i="36"/>
  <c r="J296" i="36" l="1"/>
  <c r="E295" i="47"/>
  <c r="G220" i="47"/>
  <c r="H25" i="45"/>
  <c r="E265" i="47"/>
  <c r="H23" i="45"/>
  <c r="G250" i="47"/>
  <c r="E160" i="47"/>
  <c r="G55" i="47"/>
  <c r="F21" i="45"/>
  <c r="E190" i="47"/>
  <c r="J206" i="36"/>
  <c r="J86" i="36"/>
  <c r="L281" i="36"/>
  <c r="E85" i="47"/>
  <c r="E130" i="47"/>
  <c r="H27" i="45"/>
  <c r="F19" i="45"/>
  <c r="J266" i="36"/>
  <c r="H10" i="45"/>
  <c r="E205" i="47"/>
  <c r="G25" i="47"/>
  <c r="L56" i="36"/>
  <c r="G100" i="47"/>
  <c r="E40" i="47"/>
  <c r="J131" i="36"/>
  <c r="E235" i="47"/>
  <c r="F24" i="45"/>
  <c r="L146" i="36"/>
  <c r="H15" i="45"/>
  <c r="G70" i="47"/>
  <c r="H13" i="45"/>
  <c r="H20" i="45"/>
  <c r="L176" i="36"/>
  <c r="G175" i="47"/>
  <c r="J176" i="36"/>
  <c r="F20" i="45"/>
  <c r="E175" i="47"/>
  <c r="J116" i="36"/>
  <c r="F16" i="45"/>
  <c r="E115" i="47"/>
  <c r="L116" i="36"/>
  <c r="H16" i="45"/>
  <c r="G115" i="47"/>
  <c r="E10" i="47"/>
  <c r="D16" i="33" l="1"/>
  <c r="D17" i="33"/>
  <c r="D15" i="33"/>
  <c r="D14" i="33"/>
  <c r="D18" i="33"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<sst xmlns="http://schemas.openxmlformats.org/spreadsheetml/2006/main" count="2596" uniqueCount="481">
  <si>
    <t>Matriz Mapa de Riesgos de Corrupción</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</si>
  <si>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de corrupción, como herramienta fundamental frente a la gestión del riesgo, el presente archivo desarrolla el esquema acorde con los contenidos metodológicos de la </t>
    </r>
    <r>
      <rPr>
        <b/>
        <sz val="9"/>
        <rFont val="Arial"/>
        <family val="2"/>
      </rPr>
      <t>Guía para la Administración del Riesgo y el Diseño de Controles en Entidades Públicas V.4 de la Función Pública - Octubre 2018</t>
    </r>
    <r>
      <rPr>
        <sz val="9"/>
        <rFont val="Arial"/>
        <family val="2"/>
      </rPr>
      <t>. El archivo cuenta con celdas parametrizadas y permite contar con los respectivos mapas de calor para riesgo inherente y riesgo residual.</t>
    </r>
  </si>
  <si>
    <t>Orientaciones Generales</t>
  </si>
  <si>
    <r>
      <rPr>
        <b/>
        <sz val="9"/>
        <rFont val="Arial"/>
        <family val="2"/>
      </rPr>
      <t>I.</t>
    </r>
    <r>
      <rPr>
        <sz val="9"/>
        <rFont val="Arial"/>
        <family val="2"/>
      </rPr>
      <t xml:space="preserve"> Antes de iniciar con el diligenciamiento de la información en el archivo, se requiere:
- Tener claro los procesos de la entidad, así como sus objetivos y actividades clave (p. 17 de la Guía para la Administración del Riesgo y el Diseño de Controles en Entidades Públicas).
- Tener presente el análisis del contexto externo, interno y del proceso (p. 19).
- Tener en cuenta los anteriores mapas de riesgo de corrupción elaborados por la entidad.</t>
    </r>
  </si>
  <si>
    <r>
      <rPr>
        <b/>
        <sz val="9"/>
        <rFont val="Arial"/>
        <family val="2"/>
      </rPr>
      <t xml:space="preserve">II. </t>
    </r>
    <r>
      <rPr>
        <sz val="9"/>
        <rFont val="Arial"/>
        <family val="2"/>
      </rPr>
      <t>Las hojas se encuentran protegidas para evitar dañar las fórmulas, para desprotegerlas no se requiere contraseña (Trabaje siempre con las hojas protegidas para evitar daños a las fórmulas)</t>
    </r>
  </si>
  <si>
    <r>
      <rPr>
        <b/>
        <sz val="9"/>
        <rFont val="Arial"/>
        <family val="2"/>
      </rPr>
      <t>III.</t>
    </r>
    <r>
      <rPr>
        <sz val="9"/>
        <rFont val="Arial"/>
        <family val="2"/>
      </rPr>
      <t xml:space="preserve"> Se debe ingresar información solo en las celdas identificadas con color NARANJA CLARO, las demás contienen fórmulas de auto llenado</t>
    </r>
  </si>
  <si>
    <r>
      <rPr>
        <b/>
        <sz val="9"/>
        <rFont val="Arial"/>
        <family val="2"/>
      </rPr>
      <t xml:space="preserve">IV. </t>
    </r>
    <r>
      <rPr>
        <sz val="9"/>
        <rFont val="Arial"/>
        <family val="2"/>
      </rPr>
      <t>En las celdas que contienen formulas no escriba o copie información, estas se calculan automáticamente.</t>
    </r>
  </si>
  <si>
    <r>
      <rPr>
        <b/>
        <sz val="9"/>
        <rFont val="Arial"/>
        <family val="2"/>
      </rPr>
      <t xml:space="preserve">V. </t>
    </r>
    <r>
      <rPr>
        <sz val="9"/>
        <rFont val="Arial"/>
        <family val="2"/>
      </rPr>
      <t>Mantenga siempre abierta la Guía para la Administración del Riesgo y el Diseño de Controles en Entidades Públicas V.4 de la Función Pública. Esto le permitirá mantenerse orientado a lo largo del ejercicio de mapeo.</t>
    </r>
  </si>
  <si>
    <r>
      <rPr>
        <b/>
        <sz val="9"/>
        <rFont val="Arial"/>
        <family val="2"/>
      </rPr>
      <t xml:space="preserve">VI. </t>
    </r>
    <r>
      <rPr>
        <sz val="9"/>
        <rFont val="Arial"/>
        <family val="2"/>
      </rPr>
      <t>El formato de fecha es: DD/MM/AAAA</t>
    </r>
  </si>
  <si>
    <r>
      <rPr>
        <b/>
        <sz val="9"/>
        <rFont val="Arial"/>
        <family val="2"/>
      </rPr>
      <t>VII.</t>
    </r>
    <r>
      <rPr>
        <sz val="9"/>
        <rFont val="Arial"/>
        <family val="2"/>
      </rPr>
      <t xml:space="preserve"> Este archivo contiene las siguientes hojas:</t>
    </r>
  </si>
  <si>
    <r>
      <t>1. Instructivo:</t>
    </r>
    <r>
      <rPr>
        <sz val="9"/>
        <rFont val="Arial"/>
        <family val="2"/>
      </rPr>
      <t xml:space="preserve"> Da cuenta del contenido del documento Excel y su funcionalidad.</t>
    </r>
  </si>
  <si>
    <r>
      <t>2. Contexto e Identificación:</t>
    </r>
    <r>
      <rPr>
        <sz val="9"/>
        <rFont val="Arial"/>
        <family val="2"/>
      </rPr>
      <t xml:space="preserve"> Esta hoja tiene como propósito orientar la definición del riesgo de corrupción a partir de sus componentes: Acción u omisión + Uso del poder + Desviar la gestión de lo público + Beneficio privado (p. 23 y 24). Para ello se deben diligenciar las siguientes columnas: </t>
    </r>
  </si>
  <si>
    <t>Columna / Campo</t>
  </si>
  <si>
    <t>Descripción - Lineamientos para el diligenciamiento</t>
  </si>
  <si>
    <t>Código:</t>
  </si>
  <si>
    <t>En esta celda, la entidad debe diligenciar el código del formato según su sistema de calidad</t>
  </si>
  <si>
    <t>Versión:</t>
  </si>
  <si>
    <t>En esta celda, la entidad debe diligenciar la versión del formato según su sistema de calidad</t>
  </si>
  <si>
    <t>Versión o año del Manual de Procesos y Procedimientos</t>
  </si>
  <si>
    <t>En esta celda, la entidad debe diligenciar la fecha o versión del manual de procesos y procedimientos</t>
  </si>
  <si>
    <t>Elaboración o Actualización:</t>
  </si>
  <si>
    <t>En esta celda, la entidad debe diligenciar la fecha en la que realiza el diligenciamiento o actualización del mapa de riesgos, formato (DD/MM/AAAA)</t>
  </si>
  <si>
    <t>Vigencia del Al:</t>
  </si>
  <si>
    <t>En esta celda, la entidad debe señalar la vigencia que tiene el mapa de riesgos fecha inicio fecha final, formato (DD/MM/AAAA)</t>
  </si>
  <si>
    <t>No. de Riesgo:</t>
  </si>
  <si>
    <t>Esta celda señala el consecutivo de los riesgos de corrupción</t>
  </si>
  <si>
    <t>Posibilidad de recibir o solicitar cualquier dádiva o beneficio a nombre propio o de terceros:</t>
  </si>
  <si>
    <t>En esta celda, la entidad tiene la opción de elegir una opción de la lista desplegable.</t>
  </si>
  <si>
    <t>Conector:</t>
  </si>
  <si>
    <t>En esta celda, la entidad debe elegir el conector que considere más pertinente para terminar de definir el riesgo</t>
  </si>
  <si>
    <t>Complemento de la Descripción del Riesgo:</t>
  </si>
  <si>
    <t>En esta celda, la entidad debe indicar el fin último que se perseguiría con la comisión del hecho de corrupción</t>
  </si>
  <si>
    <t>Descripción del Riesgo:</t>
  </si>
  <si>
    <t>Esta celda consolida las celdas anteriores: Posibilidad de recibir o solicitar cualquier dádiva o beneficio a nombre propio o de terceros + Conector + Complemento de la Descripción del Riesgo, permitiendo contar con una redacción clara y concreta del riesgo de corrupción identificado.
(Se genera automáticamente)</t>
  </si>
  <si>
    <r>
      <t>3. Probabilidad:</t>
    </r>
    <r>
      <rPr>
        <sz val="9"/>
        <rFont val="Arial"/>
        <family val="2"/>
      </rPr>
      <t xml:space="preserve"> Esta hoja tiene como propósito orientar la valoración de cada uno de los riesgos de corrupción a partir de la medición de la probabilidad.
Para llevar a cabo este ejercicio, por favor:
1. Ubique el riesgo que quiere valorar.
2. Siga los pasos señalados en este instructivo.</t>
    </r>
  </si>
  <si>
    <t>Columna</t>
  </si>
  <si>
    <t>Frecuencia</t>
  </si>
  <si>
    <t>Si se cuenta con datos históricos y se decide calcular la probabilidad a partir del criterio de FRECUENCIA, en esta columna la entidad debe seleccionar de la lista desplegable el número de veces que se ha materializado el riesgo en la entidad.</t>
  </si>
  <si>
    <t>Probabilidad bajo el criterio de FRECUENCIA</t>
  </si>
  <si>
    <t>Esta celda se calcula automáticamente según lo seleccionado en la columna de FRECUENCIA</t>
  </si>
  <si>
    <t>Probabilidad 
Resultado</t>
  </si>
  <si>
    <t>Esta celda muestra el resultado final de la medición de la probabilidad que fue calculado a partir del criterio de FRECUENCIA, o a partir del criterio de FACTIBILIDAD. Este dato se traslada automáticamente a las siguientes hojas.</t>
  </si>
  <si>
    <t>MATRIZ DE PRIORIZACIÓN DE PROBABILIDAD</t>
  </si>
  <si>
    <t>En caso de que la entidad no cuente con datos históricos sobre el número de eventos que se hayan materializado en un periodo de tiempo, se deberá elegir calcular la probabilidad a partir del criterio de FACTIBILIDAD. Para poder calcular la FACTIBILIDAD, los integrantes del equipo de trabajo deben asignar en privado el nivel de probabilidad, y la persona encargada del mapeo transcribirá los resultados en las celdas dispuestas para tal fin.</t>
  </si>
  <si>
    <t>Probabilidad bajo el criterio de FACTIBILIDAD</t>
  </si>
  <si>
    <t>Esta celda se calcula automáticamente a partir del resultado obtenido en la MATRIZ DE PRIORIZACIÓN DE PROBABILIDAD</t>
  </si>
  <si>
    <t>Promedio</t>
  </si>
  <si>
    <t>Esta celda se calcula automáticamente a partir de los puntajes asignados por cada integrante del equipo de trabajo en la MATRIZ DE PRIORIZACIÓN DE PROBABILIDAD</t>
  </si>
  <si>
    <r>
      <t>4. Impacto:</t>
    </r>
    <r>
      <rPr>
        <sz val="9"/>
        <rFont val="Arial"/>
        <family val="2"/>
      </rPr>
      <t xml:space="preserve"> Esta hoja tiene como propósito orientar la valoración de cada uno de los riesgos de corrupción a partir de la medición del impacto.
Para llevar a cabo este ejercicio se debe:
1. Ubicar el riesgo que quiere valorar.
2. Seguir los pasos señalados en este instructivo.</t>
    </r>
  </si>
  <si>
    <t>No. del Riesgo</t>
  </si>
  <si>
    <t>El contenido de esta celda se genera automáticamente</t>
  </si>
  <si>
    <t>Descripción del Riesgo</t>
  </si>
  <si>
    <t>IMPACTO del riesgo de corrupción:</t>
  </si>
  <si>
    <t>El resultado de esta celda se genera automáticamente</t>
  </si>
  <si>
    <t>Total respuestas afirmativas</t>
  </si>
  <si>
    <t>Responda las preguntas " ¿Si el riesgo de corrupción de materializa podría...?</t>
  </si>
  <si>
    <t>Para cada uno de los riesgos identificados, la entidad debe responder las 19 preguntas de acuerdo con la lista desplegable (Si o No)</t>
  </si>
  <si>
    <r>
      <t>5. Mapa Calor Inherente:</t>
    </r>
    <r>
      <rPr>
        <sz val="9"/>
        <rFont val="Arial"/>
        <family val="2"/>
      </rPr>
      <t xml:space="preserve"> Este mapa de calor se genera automáticamente y muestra graficamente la ubicación de cada riesgo </t>
    </r>
    <r>
      <rPr>
        <b/>
        <u/>
        <sz val="9"/>
        <rFont val="Arial"/>
        <family val="2"/>
      </rPr>
      <t>antes</t>
    </r>
    <r>
      <rPr>
        <sz val="9"/>
        <rFont val="Arial"/>
        <family val="2"/>
      </rPr>
      <t xml:space="preserve"> de la aplicación de controles (riesgo inherente). En esta hoja no se ingresan datos.</t>
    </r>
  </si>
  <si>
    <r>
      <t>6. Valoración Control:</t>
    </r>
    <r>
      <rPr>
        <sz val="9"/>
        <rFont val="Arial"/>
        <family val="2"/>
      </rPr>
      <t xml:space="preserve"> Esta hoja tiene como propósito orientar la definición de las causas y los controles. También tiene como fin conducir a la definición del riesgo residual a partir de la evaluación del diseño y la ejecución de los controles.
Para llevar a cabo este ejercicio, por favor:
1. Ubicar el riesgo sobre el cual se desea mapear las causas y definir los controles.
2. Seguir los pasos señalados en este instructivo.</t>
    </r>
  </si>
  <si>
    <t>Causas</t>
  </si>
  <si>
    <t>Estas celdas se disponen para identificar las causas asociadas a cada riesgo. La entidad tiene la posibilidad de identificar y analizar hasta cinco (5) causas.</t>
  </si>
  <si>
    <t>Controles</t>
  </si>
  <si>
    <t>Recuerde la importancia de identificar controles que mitiguen de manera adecuada el riesgo de corrupción. Para ello se debe tener definido: i) el responsable de llevar a cabo la actividad de control; ii) la periodicidad definida para su ejecución; iii) cuál es el propósito del control; iv) cómo se realiza la actividad de control; v) qué pasa con las observaciones o desviaciones resultantes de ejecutar el control; y vi) cuál va a ser la evidencia de la ejecución del control.
En este espacio, la entidad tiene la posibilidad de identificar y analizar hasta tres (3) controles por cada una de las causas identificadas.</t>
  </si>
  <si>
    <t>Evaluación del diseño del control</t>
  </si>
  <si>
    <t>Cada uno de los controles debe pasar por una evaluación en relación con su diseño. Para tal fin, es necesario que la entidad responda a las preguntas indicadas y seleccione la opción que considere de la lista desplegable. El resultado final de este ejercicio se genera automáticamente.</t>
  </si>
  <si>
    <t>1. Responsable</t>
  </si>
  <si>
    <t>¿Existe un responsable asignado a la ejecución del control?  (Asignado=15, No Asignado=0)</t>
  </si>
  <si>
    <t>2. Periodicidad</t>
  </si>
  <si>
    <t>¿La oportunidad en que se ejecuta el control ayuda a prevenir la mitigación del riesgo o a detectar la materialización del riesgo de manera oportuna? (Oportuna=15, Inoportuna=0)</t>
  </si>
  <si>
    <t>3. Propósito</t>
  </si>
  <si>
    <t>¿Las actividades que se desarrollan en el control realmente buscan por si sola prevenir o detectar las causas que pueden dar origen al riesgo, Ej.: verificar, validar, cotejar, comparar, revisar, etc.? (Prevenir=15, Detectar=10, No es un control=0)</t>
  </si>
  <si>
    <t>4. Cómo se realiza la actividad de control</t>
  </si>
  <si>
    <t>¿La fuente de información que se utiliza en el desarrollo del control es información confiable que permita mitigar el riesgo?  (Confiable=15, No Confiable=0)</t>
  </si>
  <si>
    <t>5. Qué pasa con las observaciones o desviaciones</t>
  </si>
  <si>
    <t>¿Se deja evidencia o rastro de la ejecución del control que permita a cualquier tercero con la evidencia llegar a la misma conclusión? (Completa= 15, Incompleta=10, No Existe=0)</t>
  </si>
  <si>
    <t>6. Evidencia de la ejecución del control</t>
  </si>
  <si>
    <t xml:space="preserve">Resultado - Peso en la Evaluación del Diseño del Control
</t>
  </si>
  <si>
    <t>El resultado de estas celdas se genera automáticamente e indica qué tan bien diseñado se encuentra el control.</t>
  </si>
  <si>
    <t xml:space="preserve">Resultado, Peso de la Ejecución del control
</t>
  </si>
  <si>
    <t>Cada uno de los controles debe pasar por una evaluación en relación con su ejecución. Para tal fin, es necesario que la entidad seleccione la opción que considere de la lista desplegable. El resultado final de este ejercicio se genera automáticamente.</t>
  </si>
  <si>
    <t>Rango de calificación de la ejecución del control</t>
  </si>
  <si>
    <t>El resultado de esta celda se genera automáticamente e indica qué tan fuerte se encuentra la ejecución del control.</t>
  </si>
  <si>
    <t>Solidez individual de cada control</t>
  </si>
  <si>
    <t>El resultado de esta celda se genera automáticamente e indica qué tan sólido es cada control.</t>
  </si>
  <si>
    <t>Debe establecer acciones para fortalecer el control</t>
  </si>
  <si>
    <t>El resultado de esta celda se genera automáticamente e indica si la entidad debe establecer acciones para fortalecer el control planteado.</t>
  </si>
  <si>
    <t>Solidez del conjunto de los controles</t>
  </si>
  <si>
    <t>Dado que la calificación de riesgos inherentes y residuales se efectúa al riesgo y no a cada causa, hay que consolidar el conjunto de los controles asociados a las causas, para evaluar si estos de manera individual y en conjunto efectvamente ayudan al tratamiento de los riesgos. Aquí se consideran tanto el diseño, como su ejecución individual y el promedio de los controles. El resultado de esta celda se genera automáticamente.</t>
  </si>
  <si>
    <t>¿Los controles ayudan a disminuir la probabilidad?</t>
  </si>
  <si>
    <t>El resultado de esta celda se genera automáticamente e indica si la solidez conjunta de los controles efectivamente disminuye la probabilidad de ocurrencia del riesgo de corrupción.</t>
  </si>
  <si>
    <t>No. columnas que se desplaza el nivel del riesgo en el eje de probabilidad</t>
  </si>
  <si>
    <t>El resultado de esta celda se genera automáticamente e indica cuántas columnas (después de la aplicación de los controles), se desplazaría la probabilidad de ocurrencia del riesgo de corrupción.</t>
  </si>
  <si>
    <t>Clasificación del nivel de riesgo residual</t>
  </si>
  <si>
    <t>Estas celdas indican el nivel del riesgo después de la aplicación de los controles.</t>
  </si>
  <si>
    <t>Probabilidad</t>
  </si>
  <si>
    <t>El resultado de esta celda se genera automáticamente e indica el nivel de probabilidad después de la aplicación de los controles.</t>
  </si>
  <si>
    <t>Impacto</t>
  </si>
  <si>
    <t>Tratándose de riesgos de corrupción únicamente hay disminución de probabilidad. Es decir, para el impacto no opera el desplazamiento.</t>
  </si>
  <si>
    <t>Nivel de riesgo residual</t>
  </si>
  <si>
    <t>Esta celda se calcula automáticamente e indica el nivel del riesgo luego de la aplicación de los controles.</t>
  </si>
  <si>
    <r>
      <t>7 Mapa Calor Residual:</t>
    </r>
    <r>
      <rPr>
        <sz val="9"/>
        <rFont val="Arial"/>
        <family val="2"/>
      </rPr>
      <t xml:space="preserve"> Este mapa de calor se genera automáticamente y muestra gráficamente la ubicación de cada riesgo </t>
    </r>
    <r>
      <rPr>
        <b/>
        <u/>
        <sz val="9"/>
        <rFont val="Arial"/>
        <family val="2"/>
      </rPr>
      <t>después</t>
    </r>
    <r>
      <rPr>
        <sz val="9"/>
        <rFont val="Arial"/>
        <family val="2"/>
      </rPr>
      <t xml:space="preserve"> de la aplicación de controles (riesgo inherente). En esta hoja no se ingresan datos.</t>
    </r>
  </si>
  <si>
    <r>
      <t>8 Mapa Calor Inherente y Residual:</t>
    </r>
    <r>
      <rPr>
        <sz val="9"/>
        <rFont val="Arial"/>
        <family val="2"/>
      </rPr>
      <t xml:space="preserve"> Estos mapas de calor se generan automáticamente y muestran gráficamente una comparación entre los niveles de riesgo inherente y riesgo residual por cada uno de los riesgos de corrupción identificados. (En esta hoja no se ingresan dados)</t>
    </r>
  </si>
  <si>
    <r>
      <t>9 Mapa Riesgo, Plan Acción:</t>
    </r>
    <r>
      <rPr>
        <sz val="9"/>
        <rFont val="Arial"/>
        <family val="2"/>
      </rPr>
      <t xml:space="preserve"> Algunas de las columnas dispuestas en esta hoja se generan automáticamente. Aquí la entidad debe señalar algunos detalles sobre el tratamiento que le dará a los riesgos, las acciones de contingencia a implementar en caso de que el riesgo se materialice, los indicadores clave del riesgo, los seguimientos dispuestos por parte de los líderes del proceso y las verificaciones por parte de la Oficina de Control Interno.</t>
    </r>
  </si>
  <si>
    <t>Columnas A a la L</t>
  </si>
  <si>
    <t>Estos datos se generan automáticamente a partir de los datos ingresados por la entidad en las otras hojas.</t>
  </si>
  <si>
    <t>Validación del tratamiento</t>
  </si>
  <si>
    <t>En esta celda, la entidad debe seleccionar la opción de la lista desplegable.</t>
  </si>
  <si>
    <t>Plan de Acción</t>
  </si>
  <si>
    <t>En esta celda, la entidad debe ingresar la información referente al plan de acción de acuerdo con los campos sugeridos.</t>
  </si>
  <si>
    <t>Acción de contingencia a implementar si el riesgo se materializa</t>
  </si>
  <si>
    <t>En esta celda, la entidad debe ingresar la información referente a la acción de contingencia de acuerdo con los campos sugeridos.</t>
  </si>
  <si>
    <t>Indicadores clave de riesgo, de las actividades de control</t>
  </si>
  <si>
    <t>En esta celda, la entidad debe formular los indicadores clave de riesgo (KRI por sus siglas en inglés) que permitan monitorear el cumplimiento (eficacia) e impacto (efectividad) de las actividades de control, siempre y cuando conduzcan a la toma de decisiones.</t>
  </si>
  <si>
    <t>Monitoreo de riesgos de corrupción</t>
  </si>
  <si>
    <t>En estas celdas, la entidad debe indicar las  cuáles van a ser las actividades de monitoreo que llevará a cabo la primera línea de defensa (p.78).</t>
  </si>
  <si>
    <t>Monitoreo por parte de segunda línea de defensa o quien haga sus veces  (Fecha y Descripción)</t>
  </si>
  <si>
    <t>En estas celdas, la entidad debe señalar cuáles van a ser las actividades de monitoreo que llevará a cabo la segunda línea de defensa (p. 79).</t>
  </si>
  <si>
    <t>Seguimiento por parte de la Oficina de Control Interno o quien haga sus veces  (Fecha y Descripción)</t>
  </si>
  <si>
    <t>En estas celdas, la entidad debe señalar cuáles van a ser las actividades de monitoreo que llevará a cabo la tercera línea de defensa (p. 80).</t>
  </si>
  <si>
    <t>Estado del plan de acción</t>
  </si>
  <si>
    <t>En estas celdas, la entidad debe seleccionar en qué estado se encuentra el plan de acción de acuerdo con las opciones señaladas en la lista desplegable.</t>
  </si>
  <si>
    <r>
      <t>10 Imprimir Mapa Riesgo:</t>
    </r>
    <r>
      <rPr>
        <sz val="9"/>
        <rFont val="Arial"/>
        <family val="2"/>
      </rPr>
      <t xml:space="preserve"> Esta hoja señala el esquema establecido para imprimir el mapa de riesgos de corrupción. La entidad debe ingresar los datos de quien elaboró, revisó y aprobó el mapa. (</t>
    </r>
    <r>
      <rPr>
        <b/>
        <u/>
        <sz val="9"/>
        <rFont val="Arial"/>
        <family val="2"/>
      </rPr>
      <t>Nota: Puede utilizar la opción de filtrado para dejar visibles solo las filas diligenciadas),</t>
    </r>
  </si>
  <si>
    <r>
      <t>11 Riesgo del Proceso:</t>
    </r>
    <r>
      <rPr>
        <sz val="9"/>
        <rFont val="Arial"/>
        <family val="2"/>
      </rPr>
      <t xml:space="preserve"> En esta hoja se muestra el nivel de riesgo del proceso. En esta hoja no se ingresan datos.</t>
    </r>
  </si>
  <si>
    <r>
      <t>12 Control de cambios:</t>
    </r>
    <r>
      <rPr>
        <sz val="9"/>
        <rFont val="Arial"/>
        <family val="2"/>
      </rPr>
      <t xml:space="preserve"> En esta hoja la entidad debe registrar todos los cambios que se elaboren al formato y al contenido del mismo.</t>
    </r>
  </si>
  <si>
    <r>
      <t>13 Fórmulas:</t>
    </r>
    <r>
      <rPr>
        <sz val="9"/>
        <rFont val="Arial"/>
        <family val="2"/>
      </rPr>
      <t xml:space="preserve"> La información que se encuentra en esta hoja se utiliza para realizar operaciones en las demás hojas. En esta hoja no se ingresan datos.</t>
    </r>
  </si>
  <si>
    <t>Entidad:</t>
  </si>
  <si>
    <t>Vigencia del:</t>
  </si>
  <si>
    <t>Al</t>
  </si>
  <si>
    <t>No. de Riesgo
(Mismo consecutivo para toda la entidad)</t>
  </si>
  <si>
    <t>Posibilidad de recibir o solicitar cualquier dádiva o beneficio a nombre propio o de terceros</t>
  </si>
  <si>
    <t>Conector</t>
  </si>
  <si>
    <t>Continuar con la descripción del riesgo</t>
  </si>
  <si>
    <t>R1</t>
  </si>
  <si>
    <t>R2</t>
  </si>
  <si>
    <t>R3</t>
  </si>
  <si>
    <t>R4</t>
  </si>
  <si>
    <t>R5</t>
  </si>
  <si>
    <t>R6</t>
  </si>
  <si>
    <t>R7</t>
  </si>
  <si>
    <t>R8</t>
  </si>
  <si>
    <t>R9</t>
  </si>
  <si>
    <t>R10</t>
  </si>
  <si>
    <t>R11</t>
  </si>
  <si>
    <t>R12</t>
  </si>
  <si>
    <t>R13</t>
  </si>
  <si>
    <t>R14</t>
  </si>
  <si>
    <t>R15</t>
  </si>
  <si>
    <t>R16</t>
  </si>
  <si>
    <t>R17</t>
  </si>
  <si>
    <t>R18</t>
  </si>
  <si>
    <t>R19</t>
  </si>
  <si>
    <t>R20</t>
  </si>
  <si>
    <r>
      <t xml:space="preserve">MATRIZ DE PRIORIZACIÓN DE PROBABILIDAD
</t>
    </r>
    <r>
      <rPr>
        <sz val="9"/>
        <rFont val="Arial"/>
        <family val="2"/>
      </rPr>
      <t>En caso de que la entidad no cuente con datos históricos sobre el número de eventos que se hayan materializado en un periodo de tiempo, los integrantes del equipo de trabajo deben calificar en privado el nivel de probabilidad en términos de factibilidad, utilizando la siguiente matriz de priorización de probabilidad (Página 39 Guía)</t>
    </r>
  </si>
  <si>
    <t>Probabilidad por datos históricos</t>
  </si>
  <si>
    <t>No. Riesgo</t>
  </si>
  <si>
    <t>Frecuencia 
(Si cuenta con datos históricos)</t>
  </si>
  <si>
    <t>Probabilidad por matriz de priorización</t>
  </si>
  <si>
    <t>Participante 1</t>
  </si>
  <si>
    <t>Participante 2</t>
  </si>
  <si>
    <t>Participante 3</t>
  </si>
  <si>
    <t>Participante 4</t>
  </si>
  <si>
    <t>Participante 5</t>
  </si>
  <si>
    <t>Participante 6</t>
  </si>
  <si>
    <t>Participante 7</t>
  </si>
  <si>
    <t>Participante 8</t>
  </si>
  <si>
    <t>Participante 9</t>
  </si>
  <si>
    <t>Participante 10</t>
  </si>
  <si>
    <t>PROBABILIDAD</t>
  </si>
  <si>
    <t>Nivel</t>
  </si>
  <si>
    <t>Descriptor</t>
  </si>
  <si>
    <t>Descripción</t>
  </si>
  <si>
    <t>Casi seguro</t>
  </si>
  <si>
    <t>Se espera que el evento ocurra en la mayoría de las circunstancias.</t>
  </si>
  <si>
    <t>Más de 1 vez al año.</t>
  </si>
  <si>
    <t>Probable</t>
  </si>
  <si>
    <t>Es viable que el evento ocurra en  la mayoría de las circunstancias.</t>
  </si>
  <si>
    <t>Al menos 1 vez en el 
último año.</t>
  </si>
  <si>
    <t>Posible</t>
  </si>
  <si>
    <t>El evento podrá ocurrir en algún momento.</t>
  </si>
  <si>
    <t>Al menos 1 vez en los 
últimos 2 años.</t>
  </si>
  <si>
    <t>Improbable</t>
  </si>
  <si>
    <t>El evento puede ocurrir en algún momento.</t>
  </si>
  <si>
    <t>Al menos 1 vez en los 
últimos 5 años</t>
  </si>
  <si>
    <t>Rara vez</t>
  </si>
  <si>
    <t>El evento puede ocurrir solo en 
circunstancias excepcionales (poco comunes o anormales).</t>
  </si>
  <si>
    <t>No se ha presentado en 
los últimos 5 años.</t>
  </si>
  <si>
    <t>PREGUNTAS: ¿Si el riesgo de corrupción se materializa podría?…</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</si>
  <si>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</si>
  <si>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</si>
  <si>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</si>
  <si>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</si>
  <si>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</si>
  <si>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</si>
  <si>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</si>
  <si>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servicios o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</si>
  <si>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</si>
  <si>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</si>
  <si>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</si>
  <si>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</si>
  <si>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</si>
  <si>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</si>
  <si>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</si>
  <si>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</si>
  <si>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</si>
  <si>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</si>
  <si>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</si>
  <si>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ANÁLISIS DEL IMPACTO</t>
  </si>
  <si>
    <t>IMPACTO 
Riesgo de Corrupción</t>
  </si>
  <si>
    <t>Moderado</t>
  </si>
  <si>
    <t>Responder afirmativamente de UNA a CINCO pregunta(s)</t>
  </si>
  <si>
    <t>Genera medianas consecuencias sobre la entidad</t>
  </si>
  <si>
    <t>Mayor</t>
  </si>
  <si>
    <t>Responder afirmativamente de SEIS a ONCE preguntas</t>
  </si>
  <si>
    <t>Genera altas consecuencias sobre la entidad.</t>
  </si>
  <si>
    <t>Catastrófico</t>
  </si>
  <si>
    <t>Responder afirmativamente la pregunta 16 y/o
Responder afirmativamente de DOCE a DIECINUEVE preguntas</t>
  </si>
  <si>
    <t>Genera consecuencias desastrosas para la entidad</t>
  </si>
  <si>
    <t>Encuesta (Tomada de la guía DAFP-Administración de Riesgo (Feb/2018)</t>
  </si>
  <si>
    <t>Mapa de calor riesgos Inherente</t>
  </si>
  <si>
    <t>Clasificación riesgo Inherente</t>
  </si>
  <si>
    <t>Zona de Riesgo</t>
  </si>
  <si>
    <t>Leve</t>
  </si>
  <si>
    <t>Menor</t>
  </si>
  <si>
    <t>Alto</t>
  </si>
  <si>
    <t>Extremo</t>
  </si>
  <si>
    <t>Bajo</t>
  </si>
  <si>
    <t>Resultado - Peso en la Evaluación del Diseño del Control</t>
  </si>
  <si>
    <t>Evaluación de la ejecución del control</t>
  </si>
  <si>
    <t>¿Los controles ayudan a disminuir la Probabilidad?</t>
  </si>
  <si>
    <t>No. columnas que se desplaza el nivel del riesgo en el eje de Probabilidad</t>
  </si>
  <si>
    <t>Clasificación del nivel de riesgo Residual</t>
  </si>
  <si>
    <t>No. del riesgo</t>
  </si>
  <si>
    <t>Riesgo</t>
  </si>
  <si>
    <t>¿Existe un responsable asignado a la ejecución del control?  (Asignado=15, No Asignado=0.)</t>
  </si>
  <si>
    <t>¿El responsable tiene la autoridad y adecuada segregación de funciones en la ejecución del control? (Adecuado=15, Inadecuado=0)</t>
  </si>
  <si>
    <t>¿La oportunidad en que se ejecuta el control ayuda a prevenir la mitigación del riesgo o a detectar la materialización del riesgo de manera oportuna? (Oportuna=15, Inoportuna=0.)</t>
  </si>
  <si>
    <t>¿Las observaciones, desviaciones o diferencias identificadas como resultados de la ejecución del control son investigadas y resueltas de manera oportuna?
 (Se investigan y resuelven oportunamente=15,
No se investigan y resuelven oportunamente=0)</t>
  </si>
  <si>
    <t>¿Se deja evidencia o rastro de la ejecución del control que permita a cualquier tercero con la evidencia llegar a la misma conclusión? (Completa= 10, Incompleta=5, No Existe=0.)</t>
  </si>
  <si>
    <t>Peso en la evaluación del diseño del control</t>
  </si>
  <si>
    <t>Rango de calificación del Diseño</t>
  </si>
  <si>
    <t>Resultado, Peso de la Ejecución del control</t>
  </si>
  <si>
    <t>Nivel de Riesgo residual</t>
  </si>
  <si>
    <t xml:space="preserve">1 causa: </t>
  </si>
  <si>
    <t>1 control:</t>
  </si>
  <si>
    <t>2 control:</t>
  </si>
  <si>
    <t>3 control:</t>
  </si>
  <si>
    <t xml:space="preserve">2 causa: </t>
  </si>
  <si>
    <t xml:space="preserve">3 causa: </t>
  </si>
  <si>
    <t>4 causa:</t>
  </si>
  <si>
    <t>5 causa:</t>
  </si>
  <si>
    <t>Mapa de calor riesgos Residual</t>
  </si>
  <si>
    <t>Clasificación riesgo Residual</t>
  </si>
  <si>
    <t>Indicador</t>
  </si>
  <si>
    <t>Opción Manejo</t>
  </si>
  <si>
    <t>Actividad del Control</t>
  </si>
  <si>
    <t>Soporte</t>
  </si>
  <si>
    <t>Responsable 
(Cargo)</t>
  </si>
  <si>
    <t xml:space="preserve"> Impacto 
(efectividad, eficiencia)</t>
  </si>
  <si>
    <t>Reducir_Mitigar</t>
  </si>
  <si>
    <t>Versión o año del Manual de Procesos y Procedimientos:</t>
  </si>
  <si>
    <t>Tratamiento de los Riesgos</t>
  </si>
  <si>
    <t>RIESGO INHERENTE Y RESIDUAL DEL PROCESO</t>
  </si>
  <si>
    <r>
      <rPr>
        <b/>
        <sz val="9"/>
        <color theme="1"/>
        <rFont val="Arial"/>
        <family val="2"/>
      </rPr>
      <t>Explicaciones Para realizar la ponderación de Riesgos.</t>
    </r>
    <r>
      <rPr>
        <sz val="9"/>
        <color theme="1"/>
        <rFont val="Arial"/>
        <family val="2"/>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</si>
  <si>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</si>
  <si>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</si>
  <si>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será BAJO.
</t>
    </r>
    <r>
      <rPr>
        <b/>
        <sz val="9"/>
        <color theme="1"/>
        <rFont val="Arial"/>
        <family val="2"/>
      </rPr>
      <t xml:space="preserve">Nota: </t>
    </r>
    <r>
      <rPr>
        <sz val="9"/>
        <color theme="1"/>
        <rFont val="Arial"/>
        <family val="2"/>
      </rPr>
      <t>Adapatado de Instituto de Auditores Internos</t>
    </r>
    <r>
      <rPr>
        <b/>
        <sz val="9"/>
        <color theme="1"/>
        <rFont val="Arial"/>
        <family val="2"/>
      </rPr>
      <t xml:space="preserve"> COSO ERM </t>
    </r>
    <r>
      <rPr>
        <sz val="9"/>
        <color theme="1"/>
        <rFont val="Arial"/>
        <family val="2"/>
      </rPr>
      <t>Agosto 2014</t>
    </r>
  </si>
  <si>
    <t>RIESGO INHERENTE DEL PROCESO</t>
  </si>
  <si>
    <t>RIESGO RESIDUAL DEL PROCESO</t>
  </si>
  <si>
    <t>NIVELES DE RIESGO</t>
  </si>
  <si>
    <t>Sumatoria de riesgos Extremos</t>
  </si>
  <si>
    <t>Sumatoria de riesgos altos</t>
  </si>
  <si>
    <t>Sumatoria de riesgos moderados</t>
  </si>
  <si>
    <t>Sumatoria de Riesgos bajos</t>
  </si>
  <si>
    <t>Total</t>
  </si>
  <si>
    <t>Fecha</t>
  </si>
  <si>
    <t>Control de Cambios</t>
  </si>
  <si>
    <t>Responsable</t>
  </si>
  <si>
    <t>Se crea el archivo de mapa de riesgo de corrupción según la Guía para la Administración del Riesgo y el diseño de controles V4 de 2018</t>
  </si>
  <si>
    <t>Seguimiento de riesgos de corrupción</t>
  </si>
  <si>
    <t>Monitoreo Oficina de Planeación
(Fecha y Descripción)</t>
  </si>
  <si>
    <t>Jefe de Control Urbano</t>
  </si>
  <si>
    <t>Periodicidad</t>
  </si>
  <si>
    <t>Seguimiento 1 
(Abril 30)</t>
  </si>
  <si>
    <t>Seguimiento 2 
(Agosto 31)</t>
  </si>
  <si>
    <t>Seguimiento 3 
(Diciembre 31)</t>
  </si>
  <si>
    <t>Revisiòn de la informaciòn que debe ser concordante , en caso especifico la direcciòn del lugar que aparece en camara de comercio debe concordar con la direcciòn del registro predial.</t>
  </si>
  <si>
    <t>Se realizan revisiones a las carpetas con la documentaciòn de los sitios a los cuales se les expiden las certificaciones .</t>
  </si>
  <si>
    <t>Seguimiento al proceso desde la solicitud del mismo.</t>
  </si>
  <si>
    <t>Revisiòn del Certificado de uso de suelo para verificar que se encuentra en el consecutivo del numero serial correspondiente.</t>
  </si>
  <si>
    <t>Revisiòn minusiosa a los certificados de uso de suelo para constatar que las firmas de aprobaciòn corrresponde a la firmas de quienes lo deben firmar.</t>
  </si>
  <si>
    <t xml:space="preserve">Alcaldia Distrital de  Santa Marta
Secretarìa de Planeaciòn </t>
  </si>
  <si>
    <t>Se realiza una verificaciòn de la informaciòn en la documentaciòn para comprobar que la direcciòn del predio corresponde a la direcciòn que aparece registrada en la camara de comercio.</t>
  </si>
  <si>
    <t>informes de seguimiento a las carpetas con la Documentaciòn.</t>
  </si>
  <si>
    <t>informes de seguimiento y revisiòn en la comprobaciòn de la informaciòn de la solicitud.</t>
  </si>
  <si>
    <t>Se realiza una inspecciòn detallada de las firmas y se consulta a cada uno de los que por su responsabilidad en el proceso deben firmar y dar un visto bueno de un certificado de uso de suelo.</t>
  </si>
  <si>
    <t>informes de seguimiento a la verificaciòn de las firmas en el documento de uso de suelo.</t>
  </si>
  <si>
    <t>Se realiza un seguimiento al proceso desde la solicitud , a treves de una plataforma de informaciòn geografica, para constatar que el predio si se encuentra apto para la certificaciòn del uso de Suelo.</t>
  </si>
  <si>
    <t>listado de permitidos
Acuerdo POT</t>
  </si>
  <si>
    <t>Numerologìa seriada y consecutiva de cada certificado.</t>
  </si>
  <si>
    <t>Se realiza una verificaciòn de la informaciòn que se encuentra en el certificado del uso de suelo , para corroborar que el numero serial corresponde al numero asignado consecutivamente por la dependencia .</t>
  </si>
  <si>
    <t>ALCALDÍA DISTRITAL DE SANTA MARTA</t>
  </si>
  <si>
    <t xml:space="preserve">Entidad: </t>
  </si>
  <si>
    <t xml:space="preserve">FORMATO DE MAPA DE RIESGO CORRUPCIÓN </t>
  </si>
  <si>
    <t xml:space="preserve">FORMATO MAPA DE RIESGOS DE CORRUPCIÓN </t>
  </si>
  <si>
    <t>CONTROL INTERNO</t>
  </si>
  <si>
    <t xml:space="preserve">CONTROL INTERNO </t>
  </si>
  <si>
    <t>Versión: 1</t>
  </si>
  <si>
    <t>Página 2 de 12</t>
  </si>
  <si>
    <t>Página 1 de 12</t>
  </si>
  <si>
    <t>Página 3 de 12</t>
  </si>
  <si>
    <t>Página 4 de 12</t>
  </si>
  <si>
    <t>FORMATO DE MAPA DE RIESGOS CORRUPCIÓN</t>
  </si>
  <si>
    <t xml:space="preserve">FORMATO DE MAPA DE RIESGOS CORRUPCIÓN </t>
  </si>
  <si>
    <t>Página 5 de 12</t>
  </si>
  <si>
    <t>Página 6 de 12</t>
  </si>
  <si>
    <t>Página 7 de 12</t>
  </si>
  <si>
    <t>Página 8 de 12</t>
  </si>
  <si>
    <t>Página 9 de 12</t>
  </si>
  <si>
    <t>Página 11 de 12</t>
  </si>
  <si>
    <t>Página 12 de 12</t>
  </si>
  <si>
    <t>FORMATO DE MAPA DE RIESGO CORRUPCIÓN</t>
  </si>
  <si>
    <t>Código: MC-COM-F-006</t>
  </si>
  <si>
    <t>Página 10 de 12</t>
  </si>
  <si>
    <t>Fuerte</t>
  </si>
  <si>
    <t>Acciones establecidas para fortalecer el control</t>
  </si>
  <si>
    <t>Bimensual</t>
  </si>
  <si>
    <t>Continuó</t>
  </si>
  <si>
    <t>Desde el inicio de la solicitud</t>
  </si>
  <si>
    <t>Seguimiento por parte del responsable del area , para reducir y mitigar el riesgo de Corrupción.</t>
  </si>
  <si>
    <t>Informes de revisión / Porcentaje de mitigación y reducción</t>
  </si>
  <si>
    <t>No se presentó ningún hecho de corrupción por los controles realizados en este periodo.</t>
  </si>
  <si>
    <t>Posibilidad de recibir o solicitar cualquier dádiva o beneficio a nombre propio o de terceros Con el fin de Ceder/Titular un predio sin el cumplimiento de los Requisitos</t>
  </si>
  <si>
    <t>NO</t>
  </si>
  <si>
    <t>No se a presentado en los Últimos 5 Años</t>
  </si>
  <si>
    <t xml:space="preserve">Con el fin de </t>
  </si>
  <si>
    <t>Ceder/Titular un predio sin el cumplimiento de los Requisitos</t>
  </si>
  <si>
    <t>Posibilidad de recibir o solicitar cualquier dádiva o beneficio a nombre propio o de terceros.</t>
  </si>
  <si>
    <t>SI</t>
  </si>
  <si>
    <t>La información producto de la visita de caracterización se consigna en el Formato de Caracterización aprobado por la Superintendencia de Notariado y Registro. Posteriormente, el equipo de titulación de predios establece comunicación con los usuarios involucrados y realiza la verificación de requisitos cuando se identifican posibles inconsistencias. Cuando existe disparidad en la información consignada y relacionada en los documentos soporte del expediente, se cita al usuario para constatar dichos datos.</t>
  </si>
  <si>
    <t>Asignado</t>
  </si>
  <si>
    <t>Adecuado</t>
  </si>
  <si>
    <t>Oportuna</t>
  </si>
  <si>
    <t>Prevenir</t>
  </si>
  <si>
    <t>Confiable</t>
  </si>
  <si>
    <t>Oportunamente</t>
  </si>
  <si>
    <t>Completa</t>
  </si>
  <si>
    <t xml:space="preserve">. 
La información producto de la visita de caracterización se consigna en el Formato de Caracterización aprobado por la Superintendencia de Notariado y Registro. Posteriormente, el equipo de titulación de predios establece comunicación con los usuarios involucrados y realiza la verificación de requisitos cuando se identifican posibles inconsistencias. Cuando existe disparidad en la información consignada y relacionada en los documentos soporte del expediente, se cita al usuario para constatar dichos datos.
</t>
  </si>
  <si>
    <t xml:space="preserve">
Visitas aleatorias y periódicas a los predios para constatar y verificar la información que se encuentra en los expedientes administrativos de la entidad.</t>
  </si>
  <si>
    <t xml:space="preserve">
Verificación de la información suministrada por los usuarios en las solicitudes, a través de las plataformas publicas digitales de registro de información.</t>
  </si>
  <si>
    <t xml:space="preserve">
Verificación jurídica y técnica a la información por parte de la dirección de Titulación de Predios.</t>
  </si>
  <si>
    <t xml:space="preserve">
Intervención y verificación por parte de la dirección jurídica distrital para su revisión y visto bueno de los títulos gratuitos de propiedad.</t>
  </si>
  <si>
    <t xml:space="preserve">
Verificación de los formatos elaborados por quienes reciben las solicitudes para titulación de predios.</t>
  </si>
  <si>
    <t xml:space="preserve">
Construir el procedimiento para ser incluido en el Sistema Integrado de Gestión de la entidad con sus respectivos formatos, los cuales serán oficiales y permitirán consignar toda la información de la ejecución del control. Adicionalmente, se realizará acompañamiento a los procesos de titulación de menor impacto por parte del Subsecretario de Hábitat o quien este designe para tal fin de manera trimestral. </t>
  </si>
  <si>
    <t xml:space="preserve">
Se realizan visitas aleatorias y periódicas a los predios para constatar y verificar la información que se encuentra en los expedientes administrativos de la entidad.</t>
  </si>
  <si>
    <t xml:space="preserve">
se verifica la información sumistrada por los usuarios en las solicitudes, a través de las plataformas publicas digitales de registro tales como: El Sistema de Información Geográfica ARCGIS, la ventanilla única de registro, base datos subsidios FONVIVIENDA y en los registros IGAC 1 y 2</t>
  </si>
  <si>
    <t xml:space="preserve">
Se realiza una verificación jurídica y técnico realizada por el area de Titulación de Predios, se remite la información al Despacho de la alcaldesa, para una revisión en segunda instancia y así poder validar o no, la información consignada.</t>
  </si>
  <si>
    <t xml:space="preserve">
Se hace una verificación por parte de la dirección jurídica distrital para su revisión y visto bueno de los títulos gratuitos de propiedad.</t>
  </si>
  <si>
    <t xml:space="preserve">
Dentro del procedimiento se elaboran formatos de verificación, realizados por quienes reciben las solicitudes, los cuales deben ser diligenciados y firmados por personas de planta o contratistas.</t>
  </si>
  <si>
    <t>Procedimiento incluido en el SIG y el Manual de Procesos y Procedimientos.
Actas de la visita por parte del Subsecretario o su delegado.</t>
  </si>
  <si>
    <t>Mensual</t>
  </si>
  <si>
    <t>Actas de Inspección</t>
  </si>
  <si>
    <t>Generación y numero de Consultas</t>
  </si>
  <si>
    <t>Subsecretario de Hábitat</t>
  </si>
  <si>
    <t>Acto administrativo que contiene las firmas que soportan la Revivisión.</t>
  </si>
  <si>
    <t>Oficios de Remisión de Expedientes Administrativos.</t>
  </si>
  <si>
    <t>Formatos de verificación elaborados por quienes reciben las Solicitudes.</t>
  </si>
  <si>
    <t>Un procedimiento de Titulación de Predios incluido en el SIG y el Manual de Procesos y Procedimientos.</t>
  </si>
  <si>
    <t># de Actas Inspeccionas y Revisadas.</t>
  </si>
  <si>
    <t># de Consultas que se Generan.</t>
  </si>
  <si>
    <t># de Actos Administrativos Revisados.</t>
  </si>
  <si>
    <t># de Oficios de Remisión Verificados.</t>
  </si>
  <si>
    <t># de Formatos elaborados y Verificados.</t>
  </si>
  <si>
    <t>Seguimiento al proceso desde la solicitud del mismo.
Seguimiento Por parte del Responsable del Area , para Reducir y mitigar el Riesgo de Corrupción.</t>
  </si>
  <si>
    <t>Finalizado</t>
  </si>
  <si>
    <t>No se presentó nungún hecho de Corrupción por los Controles Realizados por los Responsables de los Procesos en este Periodo.</t>
  </si>
  <si>
    <t>No se presentó nungún hecho de Corrupción por los Controles Realizados por los Responsables de los Procesos, en este Periodo.</t>
  </si>
  <si>
    <t>Inicio del Proceso de Seguimiento y Revisión.</t>
  </si>
  <si>
    <t>31/012022</t>
  </si>
  <si>
    <t>Para</t>
  </si>
  <si>
    <t>ingresar un funcionario que no haya sido nombrado y no se encuentre posesionado</t>
  </si>
  <si>
    <t>realizar un nombramiento</t>
  </si>
  <si>
    <t>Rara Vez</t>
  </si>
  <si>
    <t xml:space="preserve">Posibilidad de recibir o solicitar cualquier dádiva o beneficio a nombre propio o de terceros, para ingresar un funcionario que no haya sido nombrado y no se encuentre posesionado. </t>
  </si>
  <si>
    <t>Recepción de documentación falsa por parte de la persona que sería nombrada en la entidad, la cual no es verificada por parte del personal que la recibe</t>
  </si>
  <si>
    <t>Desconocimiento (intencional) del perfil que establece el Manual de Funciones para el cargo</t>
  </si>
  <si>
    <t>El candidato entrega los documentos para el nombramiento ante Capital Humano, los cuales son objeto de un chequeo de requisitos con el fin de contrastarlos con los establecidos en el Manual de Funciones y el procedimiento dentro de la entidad; una vez se realiza esta verificacación, se procede a constar la veracidad del mismo por parte del personal de Capital Humano</t>
  </si>
  <si>
    <t>Detectar</t>
  </si>
  <si>
    <t>No Confiable</t>
  </si>
  <si>
    <t>Incompleta</t>
  </si>
  <si>
    <t>Debil</t>
  </si>
  <si>
    <t>El control se ejecuta de la Manera conciente por parte del Responsable</t>
  </si>
  <si>
    <t>Se habilitará un correo electrónico institucional destinado exclusivamente a la recepción de documentación de los candidatos a ser nombrados a través del cual se dará la respuesta oficial sobre el cumplimiento o no de los requisitos establecidos. Este correo permitirá contar con la trazabilidad del proceso y verificar la documentación que entrega la persona que adelanta el trámite.</t>
  </si>
  <si>
    <t>Correo electrónico institucional para recepción y trámite de documentación en funcionamiento</t>
  </si>
  <si>
    <t>Director de Capital Humano</t>
  </si>
  <si>
    <t># de correos de recepción de documentación / # de verificaciones efectuadas * 100</t>
  </si>
  <si>
    <t xml:space="preserve">Secretarìa de Planeaciòn </t>
  </si>
  <si>
    <t>Posibilidad de recibir o solicitar cualquier dàdiva o beneficio a nombre propio o de terceros. Con el fin de omitir las debilidades encontradas en los procesos de las unidades auditadas</t>
  </si>
  <si>
    <t xml:space="preserve">Presiones al interior de la Entidad para no reporte de irregularidades y hallazgos </t>
  </si>
  <si>
    <t xml:space="preserve">Omisiòn en la Evaluaciòn Desarrollada </t>
  </si>
  <si>
    <t>Debilidad en la Evaluaciòn independiente de la Entidad.</t>
  </si>
  <si>
    <t>Socializaciòn e Implementaciòn del Codigo de Etica por parte de la Oficina de Control Interno y la Direcciòn de Tlento Humano.</t>
  </si>
  <si>
    <t>La Oficina de Control Interno ejerce su Autonomia en su posiciòn tranversal en la Entidad.</t>
  </si>
  <si>
    <t>Se realizan Comitès en conjunto con la Oficina de Control Disciplinario para el conocimiento de la responsabilidad del equipo Auditor al realizar la Omisiòn de los hallazgos encontrados en la Auditoria.</t>
  </si>
  <si>
    <t>Conocer las sanciones del Equipo Auditor para no favoracer directamente a las Unidades Auditadas.</t>
  </si>
  <si>
    <t>La Oficina de Control Interno cumple con la normativa establecida para el buen desarrollo del rol de la misma.</t>
  </si>
  <si>
    <t>Se realizan investigaciones internas con el fin de determinar los Productos de la Unides Auditadas.</t>
  </si>
  <si>
    <t xml:space="preserve">Fuerte </t>
  </si>
  <si>
    <t xml:space="preserve">Moderado </t>
  </si>
  <si>
    <t>la oficina de control interno desarrolla actividades a traves de mesas de trabajo en conjunto con talento humano</t>
  </si>
  <si>
    <t>la oficina de control interno realiza las funciones establecidas ha cargo de esta direccion</t>
  </si>
  <si>
    <t>actualizar el normograma de la oficina y vincularlo con el plan de accion de la oficina de control interno</t>
  </si>
  <si>
    <t>vigilar que se alcanze el objetivo de la auditorias</t>
  </si>
  <si>
    <t>Manual Codigo de Etica de la Oficina de Control Interno</t>
  </si>
  <si>
    <t xml:space="preserve">Manual de Funciones de la Oficina de Controll Interno </t>
  </si>
  <si>
    <t>Documentacion de los comites en conjunto con control disciplinario</t>
  </si>
  <si>
    <t>Actas de los Comitè Institucionales de Control Interno, que reposan en la Oficina de la Entidad.</t>
  </si>
  <si>
    <t>En el dado caso que se diran actos de corrupcion por parte del equipo auditor deben ser reportados por medio de un oficio , a la Oficina de asuntos Disciplinarios.</t>
  </si>
  <si>
    <t>NO se han materializado actos de Corrupciòn</t>
  </si>
  <si>
    <t>Informes de Seguimiento y Control que utiliza la Entidad.</t>
  </si>
  <si>
    <t>Matriz anual de Auditoria e informes de Auditoria.</t>
  </si>
  <si>
    <t>Director de Oficina de Control Interno</t>
  </si>
  <si>
    <t>Semestral</t>
  </si>
  <si>
    <t>N. de controles a treaves del Manual Codigo de Etica de la Oficina de Control Interno</t>
  </si>
  <si>
    <t>N. de Actas del Comitè instutucional de Control Interno</t>
  </si>
  <si>
    <t>N. de Informes de Seguimiento y Control que utiliza la Entidad.</t>
  </si>
  <si>
    <t>Resultado de la Auditoria a traves de la Matriz .</t>
  </si>
  <si>
    <t>omitir las debilidades encontradas en los procesos de las unidades auditadas y resultados de Auditorias</t>
  </si>
  <si>
    <t>Posibilidad de recibir o solicitar cualquier dàdiva o beneficio a nombre propio o de terceros. Con el fin de omitir las debilidades encontradas en los procesos de las unidades auditadas y resultado de Auditorias</t>
  </si>
  <si>
    <t xml:space="preserve">Posibilidad de recibir o solicitar cualquier dàdiva o beneficio a nombre propio o de terceros. Con el fin de omitir las debilidades encontradas en los procesos de las unidades auditadas y resultados de Auditorias </t>
  </si>
  <si>
    <t>Posibilidad de recibir o solicitar cualquier dàdiva o beneficio a nombre propio o de terceros. Con el fin incumplir al seguimiento de informes de ley</t>
  </si>
  <si>
    <t>vencimiento de los tiempos de la rendicion de  los informes ley de la oficina de control interno</t>
  </si>
  <si>
    <t>solicitar la informacion y documentacion a las diferentes dependecias para rendir informe en los tiempos estipulado</t>
  </si>
  <si>
    <t>realizar el seguimiento al conograma del plan de accion de la oficina para rendir a tiempo</t>
  </si>
  <si>
    <t>desconocimiento en el manejo de las platafomas en que se rinden estos informes</t>
  </si>
  <si>
    <t xml:space="preserve">organizan las mesas de ayuda </t>
  </si>
  <si>
    <t>herramientas y   guias para el seguimiento de a los informe de ley</t>
  </si>
  <si>
    <t xml:space="preserve">Solicitar la informaciòn para realizar los informes </t>
  </si>
  <si>
    <t xml:space="preserve">Verificar los soportes cargados en las plataformas </t>
  </si>
  <si>
    <t xml:space="preserve">Capacitaciones y Asesoramiento en el Cumplimiento de los informes de Ley </t>
  </si>
  <si>
    <t>Elaboraciòn de las guìas para el uso de las diferentes plataformas como son SIA Obesrva, SIRESIS, SUIT.</t>
  </si>
  <si>
    <t>Correos Institucionales y Oficios de solicitudes.</t>
  </si>
  <si>
    <t>Documentaciòn cargada en las paginas con su respectivo diligenciamiento.</t>
  </si>
  <si>
    <t xml:space="preserve">Actas de Capacitaciòn con listados de Asistencia </t>
  </si>
  <si>
    <t xml:space="preserve">Correos Institucionales </t>
  </si>
  <si>
    <t>N. Correos Institucionales y Oficios de solicitudes.</t>
  </si>
  <si>
    <t xml:space="preserve">N. Actas de Capacitaciòn con listados de Asistencia </t>
  </si>
  <si>
    <t>incumplir el seguimiento de informes de ley asigando a la oficina de control interno</t>
  </si>
  <si>
    <t>Emitir concepto sobre Uso de Suelo y normas Urbanisticas</t>
  </si>
  <si>
    <t>Emitir las Personerìas Jurìdicas de Edificios y Condominios en el Distrito de Santa Marta.</t>
  </si>
  <si>
    <t>Emitir Actos Administrativos a terceros en Procesos de Pagos de sentencias.</t>
  </si>
  <si>
    <t>Se establecen Acciones para fortalecer el control</t>
  </si>
  <si>
    <t xml:space="preserve">Recepcion de documentacion fuera del término para la elaboración de la emisión de personerias juridicas de edificios y condominios en el Distrito de Santa Marta </t>
  </si>
  <si>
    <t>Se asignan turno de acuerdo a la entrega documentación para elaboración o emisiòn de personerías jurìdicas</t>
  </si>
  <si>
    <t xml:space="preserve">Despues del recibido de la documentación, se ha determinado un plazo de 15 dìas para la elaboración de las personerias juridicas </t>
  </si>
  <si>
    <t xml:space="preserve">La verificación y la debida notificación de los documentos previa a  la expedición de las personerias juridicas </t>
  </si>
  <si>
    <t xml:space="preserve">La recepción de los documentos incompletos para expedición de las personerias juridicas de edificios y condominios e el Distrito de Santa Marta </t>
  </si>
  <si>
    <t>La debida verificación de los documentos por parte de los funcionarios ante de la expedición de la personerias juridicas de edifcios y condominios en el Distrito de Santa Marta</t>
  </si>
  <si>
    <t xml:space="preserve">El cambio continuo del encargado de la expedición de las personerias juridicas y la debida revisìón de otro funcionario para hacer una mejorar verificación ante la expedición de las personerias juridicas </t>
  </si>
  <si>
    <t>Priorización en los actos administrativos en procesos de pagos de sentencias, sin tener el orden de las fechas de procesos ejecutivos causados en un determinado periodo</t>
  </si>
  <si>
    <t xml:space="preserve">Se tienen en cuenta el pago de sentencia teniendo en cuenta el orden de las fechas de la ejecución de los procesos ejecutivo que exigen la obligación </t>
  </si>
  <si>
    <t xml:space="preserve">Se llevan un libro de contabilidad en la Dirección jurídica del Distrito de Santa Marta en donde se encuentra el orde de las fechas de ejecución de los procesos ejecutivos que exigen el pago de la obligación </t>
  </si>
  <si>
    <t xml:space="preserve">La recepción de documentos incompletos para pago de sentencia </t>
  </si>
  <si>
    <t xml:space="preserve">Verificando que ante el pago de una sentencias, se tenga todos las documentos requeridos por parte de las diferentes dependencias del Distrito de Santa Marta, por ejemplo en Secretaria de Hacienda </t>
  </si>
  <si>
    <t xml:space="preserve">Para llegar al pago de sentencias, se verifica la viabilidad y estudio juridico para el pago por parte de la Direcciñon Juridica y la verificación de pago y la debida verificación de registro presupuestal por parte de la Secretaria de Hacienda Distrital </t>
  </si>
  <si>
    <t xml:space="preserve">La verificación de la entrega de la documentación o emisión de personerias juridicas, se realiza de manera personal o por vìa electronica al solicitante </t>
  </si>
  <si>
    <t xml:space="preserve">Correos institucionales </t>
  </si>
  <si>
    <t xml:space="preserve">Jefe Juridico Distrital </t>
  </si>
  <si>
    <t xml:space="preserve">Quincenal </t>
  </si>
  <si>
    <t xml:space="preserve">Se le informa al usuario que el tiempo estimado para elaboración de las personerias juridicas de edifcios y condominios es de 15 dìas hàbiles </t>
  </si>
  <si>
    <t xml:space="preserve">Se le informa al usuario que se recepción los documentos previamente a un estudio de verificación de los documentos solicitados para la expedición de edificios y condominios </t>
  </si>
  <si>
    <t>correos institucionales</t>
  </si>
  <si>
    <t>Jefe Jurídicico Distrital</t>
  </si>
  <si>
    <t>Se realiza la verificación de los documentos por la persona encargada de la expedición de la personeria jurídica y de otro de funcionario que revisan no solamente el documento eleborado sino las documentaciones aportadas</t>
  </si>
  <si>
    <t xml:space="preserve">correos institucionales </t>
  </si>
  <si>
    <t xml:space="preserve">Se realiza el cambio continuo  del encargado de la expediciòn de las personerias juridicas por parte del Jefe Jurídico y  la debida revisión de otro funcionarios para hacer una mejorar verificaciòn ante la expediciòn de las personerias juridicas </t>
  </si>
  <si>
    <t>Jefe Jurídico Distrital</t>
  </si>
  <si>
    <t xml:space="preserve">Jefe Jurìdico Distrital </t>
  </si>
  <si>
    <t xml:space="preserve">Se realiza la verificación del orden de las fechas de la ejecución de los procesos ejecutivos que exigen la obligación </t>
  </si>
  <si>
    <t xml:space="preserve">En el libro de contabilidad que se encuentra en la Dirección Jurìdica para el pago de sentencia, se encuentra la orden de fecha de ejecuciòn de los procesos ejecutivos que exigen el pago de la obligación </t>
  </si>
  <si>
    <t>Se verifica ante que se realicen el pago, se verifica tanto por la Direcciòn Jurídica como la Secretaria de Hacienda, la documentacion necesaria para dicho pago</t>
  </si>
  <si>
    <t xml:space="preserve">Se estudia y se verifica la viabilidad del pago, de un analisis juridicos por parte la Direcciòn Jurìdica y la verificacion de pago y expedicion del Registro presupuestal por parte de la Secretaria de Hacienda Distrital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</si>
</sst>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8"/>
      <name val="Calibri"/>
      <family val="2"/>
    </font>
    <font>
      <sz val="10"/>
      <name val="Arial"/>
      <family val="2"/>
    </font>
    <font>
      <b/>
      <sz val="10"/>
      <name val="Arial"/>
      <family val="2"/>
    </font>
    <font>
      <sz val="8"/>
      <name val="Calibri"/>
      <family val="2"/>
      <scheme val="minor"/>
    </font>
    <font>
      <sz val="10"/>
      <color theme="1"/>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12"/>
      <name val="Times New Roman"/>
      <family val="1"/>
    </font>
    <font>
      <b/>
      <sz val="9"/>
      <name val="Arial"/>
      <family val="2"/>
    </font>
    <font>
      <sz val="9"/>
      <name val="Arial"/>
      <family val="2"/>
    </font>
    <font>
      <sz val="9"/>
      <color rgb="FFFF0000"/>
      <name val="Arial"/>
      <family val="2"/>
    </font>
    <font>
      <b/>
      <sz val="9"/>
      <color theme="1"/>
      <name val="Arial"/>
      <family val="2"/>
    </font>
    <font>
      <sz val="9"/>
      <color theme="1"/>
      <name val="Arial"/>
      <family val="2"/>
    </font>
    <font>
      <sz val="9"/>
      <color indexed="8"/>
      <name val="Arial"/>
      <family val="2"/>
    </font>
    <font>
      <sz val="9"/>
      <color rgb="FF000000"/>
      <name val="Arial"/>
      <family val="2"/>
    </font>
    <font>
      <b/>
      <sz val="9"/>
      <color indexed="8"/>
      <name val="Arial"/>
      <family val="2"/>
    </font>
    <font>
      <b/>
      <sz val="9"/>
      <color rgb="FFFF0000"/>
      <name val="Arial"/>
      <family val="2"/>
    </font>
    <font>
      <b/>
      <sz val="9"/>
      <color rgb="FF7030A0"/>
      <name val="Arial"/>
      <family val="2"/>
    </font>
    <font>
      <sz val="9"/>
      <color rgb="FF7030A0"/>
      <name val="Arial"/>
      <family val="2"/>
    </font>
    <font>
      <b/>
      <u/>
      <sz val="9"/>
      <name val="Arial"/>
      <family val="2"/>
    </font>
    <font>
      <b/>
      <sz val="9"/>
      <color rgb="FF000000"/>
      <name val="Arial"/>
      <family val="2"/>
    </font>
  </fonts>
  <fills count="1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6600"/>
        <bgColor indexed="64"/>
      </patternFill>
    </fill>
    <fill>
      <patternFill patternType="solid">
        <fgColor rgb="FFFFFF66"/>
        <bgColor indexed="64"/>
      </patternFill>
    </fill>
    <fill>
      <patternFill patternType="solid">
        <fgColor rgb="FF00B0F0"/>
        <bgColor indexed="64"/>
      </patternFill>
    </fill>
    <fill>
      <patternFill patternType="solid">
        <fgColor theme="5" tint="0.39997558519241921"/>
        <bgColor indexed="64"/>
      </patternFill>
    </fill>
    <fill>
      <patternFill patternType="solid">
        <fgColor theme="8"/>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C00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bottom style="medium">
        <color rgb="FFFFFFFF"/>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rgb="FFFFFFFF"/>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6">
    <xf numFmtId="0" fontId="0" fillId="0" borderId="0"/>
    <xf numFmtId="0" fontId="2" fillId="0" borderId="0"/>
    <xf numFmtId="0" fontId="2" fillId="0" borderId="0"/>
    <xf numFmtId="0" fontId="1" fillId="0" borderId="0"/>
    <xf numFmtId="0" fontId="2" fillId="0" borderId="0"/>
    <xf numFmtId="0" fontId="14" fillId="0" borderId="0"/>
  </cellStyleXfs>
  <cellXfs count="921">
    <xf numFmtId="0" fontId="0" fillId="0" borderId="0" xfId="0"/>
    <xf numFmtId="9" fontId="2" fillId="0" borderId="0" xfId="0" applyNumberFormat="1" applyFont="1" applyAlignment="1">
      <alignment horizontal="left" vertical="center" wrapText="1"/>
    </xf>
    <xf numFmtId="0" fontId="3" fillId="0" borderId="0" xfId="2" applyFont="1" applyAlignment="1">
      <alignment horizontal="center" vertical="center" wrapText="1"/>
    </xf>
    <xf numFmtId="0" fontId="2" fillId="0" borderId="17" xfId="2" applyBorder="1" applyAlignment="1">
      <alignment vertical="center" wrapText="1"/>
    </xf>
    <xf numFmtId="0" fontId="2" fillId="0" borderId="16" xfId="2" applyBorder="1" applyAlignment="1">
      <alignment vertical="center" wrapText="1"/>
    </xf>
    <xf numFmtId="0" fontId="2" fillId="0" borderId="0" xfId="2" applyAlignment="1">
      <alignment vertical="center" wrapText="1"/>
    </xf>
    <xf numFmtId="0" fontId="2" fillId="0" borderId="14" xfId="2" applyBorder="1" applyAlignment="1">
      <alignment vertical="center" wrapText="1"/>
    </xf>
    <xf numFmtId="9" fontId="2" fillId="0" borderId="1" xfId="2" applyNumberFormat="1" applyBorder="1" applyAlignment="1">
      <alignment horizontal="center" vertical="center" wrapText="1"/>
    </xf>
    <xf numFmtId="9" fontId="2" fillId="0" borderId="25" xfId="2" applyNumberFormat="1" applyBorder="1" applyAlignment="1">
      <alignment horizontal="center" vertical="center" wrapText="1"/>
    </xf>
    <xf numFmtId="0" fontId="7" fillId="0" borderId="0" xfId="2" applyFont="1" applyAlignment="1">
      <alignment vertical="center" wrapText="1"/>
    </xf>
    <xf numFmtId="0" fontId="2" fillId="0" borderId="0" xfId="2" applyAlignment="1">
      <alignment horizontal="center" vertical="center" wrapText="1"/>
    </xf>
    <xf numFmtId="0" fontId="3" fillId="0" borderId="1" xfId="2" applyFont="1" applyBorder="1" applyAlignment="1">
      <alignment vertical="center" wrapText="1"/>
    </xf>
    <xf numFmtId="0" fontId="8" fillId="0" borderId="1" xfId="0" applyFont="1" applyBorder="1" applyAlignment="1">
      <alignment horizontal="center" vertical="center" wrapText="1" readingOrder="1"/>
    </xf>
    <xf numFmtId="0" fontId="2" fillId="0" borderId="1" xfId="2" applyBorder="1" applyAlignment="1">
      <alignment vertical="center" wrapText="1"/>
    </xf>
    <xf numFmtId="0" fontId="2" fillId="0" borderId="3" xfId="2" applyBorder="1" applyAlignment="1">
      <alignment horizontal="center" vertical="center" wrapText="1"/>
    </xf>
    <xf numFmtId="0" fontId="2" fillId="0" borderId="0" xfId="2" applyAlignment="1">
      <alignment horizontal="justify" vertical="center" wrapText="1"/>
    </xf>
    <xf numFmtId="0" fontId="10" fillId="9" borderId="1" xfId="0" applyFont="1" applyFill="1" applyBorder="1" applyAlignment="1">
      <alignment horizontal="center" vertical="center" wrapText="1" readingOrder="1"/>
    </xf>
    <xf numFmtId="0" fontId="2" fillId="8" borderId="25"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10" fillId="10" borderId="1" xfId="0" applyFont="1" applyFill="1" applyBorder="1" applyAlignment="1">
      <alignment horizontal="center" vertical="center" wrapText="1" readingOrder="1"/>
    </xf>
    <xf numFmtId="0" fontId="11" fillId="0" borderId="0" xfId="3" applyFont="1" applyAlignment="1">
      <alignment vertical="center" textRotation="90" wrapText="1"/>
    </xf>
    <xf numFmtId="0" fontId="12" fillId="0" borderId="0" xfId="3" applyFont="1" applyAlignment="1">
      <alignment horizontal="center" vertical="center" wrapText="1"/>
    </xf>
    <xf numFmtId="0" fontId="9" fillId="0" borderId="0" xfId="3" applyFont="1" applyAlignment="1">
      <alignment horizontal="center" vertical="center" wrapText="1"/>
    </xf>
    <xf numFmtId="0" fontId="10" fillId="7" borderId="1" xfId="0" applyFont="1" applyFill="1" applyBorder="1" applyAlignment="1">
      <alignment horizontal="center" vertical="center" wrapText="1" readingOrder="1"/>
    </xf>
    <xf numFmtId="0" fontId="10" fillId="7" borderId="27" xfId="0" applyFont="1" applyFill="1" applyBorder="1" applyAlignment="1">
      <alignment horizontal="center" vertical="center" wrapText="1" readingOrder="1"/>
    </xf>
    <xf numFmtId="0" fontId="10" fillId="10" borderId="27" xfId="0" applyFont="1" applyFill="1" applyBorder="1" applyAlignment="1">
      <alignment horizontal="center" vertical="center" wrapText="1" readingOrder="1"/>
    </xf>
    <xf numFmtId="0" fontId="10" fillId="9" borderId="27" xfId="0" applyFont="1" applyFill="1" applyBorder="1" applyAlignment="1">
      <alignment horizontal="center" vertical="center" wrapText="1" readingOrder="1"/>
    </xf>
    <xf numFmtId="0" fontId="2" fillId="8" borderId="28" xfId="0" applyFont="1" applyFill="1" applyBorder="1" applyAlignment="1">
      <alignment horizontal="center" vertical="center" wrapText="1" readingOrder="1"/>
    </xf>
    <xf numFmtId="9" fontId="2" fillId="0" borderId="26" xfId="2" applyNumberFormat="1" applyBorder="1" applyAlignment="1">
      <alignment horizontal="center" vertical="center" wrapText="1"/>
    </xf>
    <xf numFmtId="0" fontId="3" fillId="0" borderId="0" xfId="2" applyFont="1" applyAlignment="1">
      <alignment vertical="center" wrapText="1"/>
    </xf>
    <xf numFmtId="0" fontId="10" fillId="0" borderId="0" xfId="0" applyFont="1" applyAlignment="1">
      <alignment horizontal="center" vertical="center" wrapText="1" readingOrder="1"/>
    </xf>
    <xf numFmtId="14" fontId="2" fillId="0" borderId="0" xfId="0" applyNumberFormat="1" applyFont="1" applyAlignment="1">
      <alignment horizontal="left" vertical="center" wrapText="1"/>
    </xf>
    <xf numFmtId="14" fontId="2" fillId="0" borderId="1" xfId="0" applyNumberFormat="1" applyFont="1" applyBorder="1" applyAlignment="1">
      <alignment horizontal="left" vertical="center" wrapText="1"/>
    </xf>
    <xf numFmtId="14" fontId="2" fillId="0" borderId="1" xfId="0" applyNumberFormat="1" applyFont="1" applyBorder="1" applyAlignment="1">
      <alignment vertical="center" wrapText="1"/>
    </xf>
    <xf numFmtId="14" fontId="3" fillId="0" borderId="1" xfId="0" applyNumberFormat="1" applyFont="1" applyBorder="1" applyAlignment="1">
      <alignment horizontal="center" vertical="center" wrapText="1"/>
    </xf>
    <xf numFmtId="1" fontId="3" fillId="0" borderId="1" xfId="2" applyNumberFormat="1" applyFont="1" applyBorder="1" applyAlignment="1">
      <alignment horizontal="center" vertical="center" wrapText="1"/>
    </xf>
    <xf numFmtId="1" fontId="2" fillId="0" borderId="0" xfId="2" applyNumberFormat="1" applyAlignment="1">
      <alignment vertical="center" wrapText="1"/>
    </xf>
    <xf numFmtId="1" fontId="2" fillId="0" borderId="0" xfId="2" applyNumberFormat="1" applyAlignment="1">
      <alignment horizontal="center" vertical="center" wrapText="1"/>
    </xf>
    <xf numFmtId="0" fontId="7" fillId="9" borderId="1" xfId="0" applyFont="1" applyFill="1" applyBorder="1" applyAlignment="1">
      <alignment horizontal="center" vertical="center" wrapText="1" readingOrder="1"/>
    </xf>
    <xf numFmtId="0" fontId="7" fillId="10" borderId="1" xfId="0" applyFont="1" applyFill="1" applyBorder="1" applyAlignment="1">
      <alignment horizontal="center" vertical="center" wrapText="1" readingOrder="1"/>
    </xf>
    <xf numFmtId="0" fontId="7" fillId="7" borderId="1" xfId="0" applyFont="1" applyFill="1" applyBorder="1" applyAlignment="1">
      <alignment horizontal="center" vertical="center" wrapText="1" readingOrder="1"/>
    </xf>
    <xf numFmtId="0" fontId="7" fillId="7" borderId="27" xfId="0" applyFont="1" applyFill="1" applyBorder="1" applyAlignment="1">
      <alignment horizontal="center" vertical="center" wrapText="1" readingOrder="1"/>
    </xf>
    <xf numFmtId="0" fontId="3" fillId="0" borderId="6" xfId="2" applyFont="1" applyBorder="1" applyAlignment="1">
      <alignment vertical="center" wrapText="1"/>
    </xf>
    <xf numFmtId="0" fontId="2" fillId="0" borderId="1" xfId="0" applyFont="1" applyBorder="1" applyAlignment="1">
      <alignment horizontal="center" vertical="center" wrapText="1" readingOrder="1"/>
    </xf>
    <xf numFmtId="0" fontId="2" fillId="0" borderId="0" xfId="0" applyFont="1" applyAlignment="1">
      <alignment horizontal="center" vertical="center" wrapText="1" readingOrder="1"/>
    </xf>
    <xf numFmtId="9" fontId="7" fillId="0" borderId="0" xfId="0" applyNumberFormat="1" applyFont="1" applyAlignment="1">
      <alignment horizontal="left" vertical="center" wrapText="1"/>
    </xf>
    <xf numFmtId="0" fontId="15" fillId="2" borderId="1" xfId="2" applyFont="1" applyFill="1" applyBorder="1" applyAlignment="1">
      <alignment vertical="center" wrapText="1"/>
    </xf>
    <xf numFmtId="14" fontId="16" fillId="0" borderId="1" xfId="0" applyNumberFormat="1" applyFont="1" applyBorder="1" applyAlignment="1">
      <alignment horizontal="right" vertical="center" wrapText="1"/>
    </xf>
    <xf numFmtId="14" fontId="16" fillId="0" borderId="0" xfId="0" applyNumberFormat="1" applyFont="1" applyAlignment="1">
      <alignment horizontal="right" vertical="center" wrapText="1"/>
    </xf>
    <xf numFmtId="9" fontId="16" fillId="0" borderId="0" xfId="0" applyNumberFormat="1" applyFont="1" applyAlignment="1">
      <alignment horizontal="left" vertical="center" wrapText="1"/>
    </xf>
    <xf numFmtId="1" fontId="15" fillId="0" borderId="0" xfId="0" applyNumberFormat="1" applyFont="1" applyAlignment="1">
      <alignment horizontal="left" vertical="center" wrapText="1"/>
    </xf>
    <xf numFmtId="0" fontId="15" fillId="0" borderId="1" xfId="2" applyFont="1" applyBorder="1" applyAlignment="1">
      <alignment vertical="center" wrapText="1"/>
    </xf>
    <xf numFmtId="14" fontId="15" fillId="0" borderId="0" xfId="0" applyNumberFormat="1" applyFont="1" applyAlignment="1">
      <alignment horizontal="center" vertical="center" wrapText="1"/>
    </xf>
    <xf numFmtId="0" fontId="15" fillId="0" borderId="0" xfId="2" applyFont="1" applyAlignment="1">
      <alignment horizontal="center" vertical="center" wrapText="1"/>
    </xf>
    <xf numFmtId="1" fontId="16" fillId="0" borderId="1" xfId="2" applyNumberFormat="1" applyFont="1" applyBorder="1" applyAlignment="1">
      <alignment horizontal="center" vertical="center" wrapText="1"/>
    </xf>
    <xf numFmtId="0" fontId="16" fillId="0" borderId="1" xfId="0" applyFont="1" applyBorder="1" applyAlignment="1">
      <alignment horizontal="center" vertical="center" wrapText="1" readingOrder="1"/>
    </xf>
    <xf numFmtId="0" fontId="21" fillId="0" borderId="7" xfId="0" applyFont="1" applyBorder="1" applyAlignment="1">
      <alignment horizontal="center" vertical="center" wrapText="1" readingOrder="1"/>
    </xf>
    <xf numFmtId="0" fontId="16" fillId="0" borderId="0" xfId="2" applyFont="1" applyAlignment="1">
      <alignment vertical="center" wrapText="1"/>
    </xf>
    <xf numFmtId="0" fontId="16" fillId="0" borderId="0" xfId="2" applyFont="1" applyAlignment="1">
      <alignment horizontal="center" vertical="center" wrapText="1"/>
    </xf>
    <xf numFmtId="1" fontId="16" fillId="0" borderId="0" xfId="2" applyNumberFormat="1" applyFont="1" applyAlignment="1">
      <alignment vertical="center" wrapText="1"/>
    </xf>
    <xf numFmtId="1" fontId="16" fillId="0" borderId="0" xfId="2" applyNumberFormat="1" applyFont="1" applyAlignment="1">
      <alignment horizontal="center" vertical="center" wrapText="1"/>
    </xf>
    <xf numFmtId="0" fontId="16" fillId="0" borderId="0" xfId="2" applyFont="1" applyAlignment="1">
      <alignment horizontal="left" vertical="center" wrapText="1"/>
    </xf>
    <xf numFmtId="1" fontId="16" fillId="0" borderId="4" xfId="2" applyNumberFormat="1" applyFont="1" applyBorder="1" applyAlignment="1">
      <alignment horizontal="center" vertical="center" wrapText="1"/>
    </xf>
    <xf numFmtId="0" fontId="3" fillId="0" borderId="7" xfId="0" applyFont="1" applyBorder="1" applyAlignment="1">
      <alignment vertical="center" wrapText="1"/>
    </xf>
    <xf numFmtId="1" fontId="3" fillId="0" borderId="3" xfId="2" applyNumberFormat="1" applyFont="1" applyBorder="1" applyAlignment="1">
      <alignment horizontal="center" vertical="center" wrapText="1"/>
    </xf>
    <xf numFmtId="0" fontId="2" fillId="0" borderId="26" xfId="2" applyBorder="1" applyAlignment="1">
      <alignment horizontal="center" vertical="center" wrapText="1"/>
    </xf>
    <xf numFmtId="0" fontId="16" fillId="5" borderId="1" xfId="2" applyFont="1" applyFill="1" applyBorder="1" applyAlignment="1">
      <alignment vertical="center" wrapText="1"/>
    </xf>
    <xf numFmtId="0" fontId="2" fillId="2" borderId="0" xfId="2" applyFill="1" applyAlignment="1">
      <alignment horizontal="center" vertical="center" wrapText="1"/>
    </xf>
    <xf numFmtId="1" fontId="3" fillId="0" borderId="0" xfId="2" applyNumberFormat="1" applyFont="1" applyAlignment="1">
      <alignment vertical="center" wrapText="1"/>
    </xf>
    <xf numFmtId="0" fontId="9" fillId="0" borderId="0" xfId="3" applyFont="1" applyAlignment="1">
      <alignment vertical="center" wrapText="1"/>
    </xf>
    <xf numFmtId="0" fontId="7" fillId="0" borderId="0" xfId="0" applyFont="1" applyAlignment="1">
      <alignment vertical="center" wrapText="1" readingOrder="1"/>
    </xf>
    <xf numFmtId="0" fontId="2" fillId="0" borderId="0" xfId="0" applyFont="1" applyAlignment="1">
      <alignment vertical="center" wrapText="1"/>
    </xf>
    <xf numFmtId="0" fontId="2" fillId="0" borderId="0" xfId="0" applyFont="1" applyAlignment="1">
      <alignment vertical="center" wrapText="1" readingOrder="1"/>
    </xf>
    <xf numFmtId="0" fontId="2" fillId="0" borderId="0" xfId="3" applyFont="1" applyAlignment="1">
      <alignment vertical="center" wrapText="1"/>
    </xf>
    <xf numFmtId="0" fontId="23" fillId="0" borderId="0" xfId="2" applyFont="1" applyAlignment="1">
      <alignment horizontal="center" vertical="center" wrapText="1"/>
    </xf>
    <xf numFmtId="0" fontId="16" fillId="4" borderId="1" xfId="2" applyFont="1" applyFill="1" applyBorder="1" applyAlignment="1" applyProtection="1">
      <alignment horizontal="justify" vertical="center" wrapText="1"/>
      <protection locked="0"/>
    </xf>
    <xf numFmtId="0" fontId="16" fillId="4" borderId="1" xfId="0" applyFont="1" applyFill="1" applyBorder="1" applyAlignment="1" applyProtection="1">
      <alignment horizontal="center" vertical="center" wrapText="1" readingOrder="1"/>
      <protection locked="0"/>
    </xf>
    <xf numFmtId="0" fontId="16" fillId="4" borderId="1" xfId="2" applyFont="1" applyFill="1" applyBorder="1" applyAlignment="1" applyProtection="1">
      <alignment vertical="center" wrapText="1"/>
      <protection locked="0"/>
    </xf>
    <xf numFmtId="0" fontId="2" fillId="0" borderId="25" xfId="2" applyBorder="1" applyAlignment="1">
      <alignment horizontal="center" vertical="center" wrapText="1"/>
    </xf>
    <xf numFmtId="0" fontId="2" fillId="0" borderId="28" xfId="2" applyBorder="1" applyAlignment="1">
      <alignment horizontal="center" vertical="center" wrapText="1"/>
    </xf>
    <xf numFmtId="0" fontId="2" fillId="2" borderId="0" xfId="2" applyFill="1" applyAlignment="1">
      <alignment vertical="center" wrapText="1"/>
    </xf>
    <xf numFmtId="0" fontId="7" fillId="2" borderId="0" xfId="2" applyFont="1" applyFill="1" applyAlignment="1">
      <alignment vertical="center" wrapText="1"/>
    </xf>
    <xf numFmtId="0" fontId="2" fillId="2" borderId="17" xfId="2" applyFill="1" applyBorder="1" applyAlignment="1">
      <alignment vertical="center" wrapText="1"/>
    </xf>
    <xf numFmtId="0" fontId="2" fillId="2" borderId="16" xfId="2" applyFill="1" applyBorder="1" applyAlignment="1">
      <alignment vertical="center" wrapText="1"/>
    </xf>
    <xf numFmtId="0" fontId="13" fillId="0" borderId="0" xfId="3" applyFont="1" applyAlignment="1">
      <alignment vertical="center" wrapText="1"/>
    </xf>
    <xf numFmtId="1" fontId="17" fillId="0" borderId="0" xfId="0" applyNumberFormat="1" applyFont="1" applyAlignment="1">
      <alignment horizontal="left" vertical="center" wrapText="1"/>
    </xf>
    <xf numFmtId="1" fontId="15" fillId="5" borderId="16" xfId="2" applyNumberFormat="1" applyFont="1" applyFill="1" applyBorder="1" applyAlignment="1">
      <alignment horizontal="center" vertical="center" wrapText="1"/>
    </xf>
    <xf numFmtId="0" fontId="15" fillId="0" borderId="16" xfId="2" applyFont="1" applyBorder="1" applyAlignment="1">
      <alignment horizontal="center" vertical="center" wrapText="1"/>
    </xf>
    <xf numFmtId="0" fontId="16" fillId="4" borderId="27" xfId="2" applyFont="1" applyFill="1" applyBorder="1" applyAlignment="1" applyProtection="1">
      <alignment horizontal="justify" vertical="center" wrapText="1"/>
      <protection locked="0"/>
    </xf>
    <xf numFmtId="1" fontId="16" fillId="0" borderId="27" xfId="2" applyNumberFormat="1" applyFont="1" applyBorder="1" applyAlignment="1">
      <alignment horizontal="center" vertical="center" wrapText="1"/>
    </xf>
    <xf numFmtId="0" fontId="16" fillId="4" borderId="27" xfId="0" applyFont="1" applyFill="1" applyBorder="1" applyAlignment="1" applyProtection="1">
      <alignment horizontal="center" vertical="center" wrapText="1" readingOrder="1"/>
      <protection locked="0"/>
    </xf>
    <xf numFmtId="0" fontId="16" fillId="0" borderId="27" xfId="0" applyFont="1" applyBorder="1" applyAlignment="1">
      <alignment horizontal="center" vertical="center" wrapText="1" readingOrder="1"/>
    </xf>
    <xf numFmtId="0" fontId="16" fillId="4" borderId="27" xfId="2" applyFont="1" applyFill="1" applyBorder="1" applyAlignment="1" applyProtection="1">
      <alignment vertical="center" wrapText="1"/>
      <protection locked="0"/>
    </xf>
    <xf numFmtId="1" fontId="15" fillId="0" borderId="27" xfId="2" applyNumberFormat="1" applyFont="1" applyBorder="1" applyAlignment="1">
      <alignment horizontal="center" vertical="center" wrapText="1"/>
    </xf>
    <xf numFmtId="0" fontId="21" fillId="0" borderId="75" xfId="0" applyFont="1" applyBorder="1" applyAlignment="1">
      <alignment horizontal="center" vertical="center" wrapText="1" readingOrder="1"/>
    </xf>
    <xf numFmtId="0" fontId="16" fillId="4" borderId="4" xfId="2" applyFont="1" applyFill="1" applyBorder="1" applyAlignment="1" applyProtection="1">
      <alignment horizontal="justify" vertical="center" wrapText="1"/>
      <protection locked="0"/>
    </xf>
    <xf numFmtId="0" fontId="16" fillId="4" borderId="4" xfId="0" applyFont="1" applyFill="1" applyBorder="1" applyAlignment="1" applyProtection="1">
      <alignment horizontal="center" vertical="center" wrapText="1" readingOrder="1"/>
      <protection locked="0"/>
    </xf>
    <xf numFmtId="0" fontId="16" fillId="0" borderId="4" xfId="0" applyFont="1" applyBorder="1" applyAlignment="1">
      <alignment horizontal="center" vertical="center" wrapText="1" readingOrder="1"/>
    </xf>
    <xf numFmtId="0" fontId="16" fillId="4" borderId="4" xfId="2" applyFont="1" applyFill="1" applyBorder="1" applyAlignment="1" applyProtection="1">
      <alignment vertical="center" wrapText="1"/>
      <protection locked="0"/>
    </xf>
    <xf numFmtId="0" fontId="21" fillId="0" borderId="10" xfId="0" applyFont="1" applyBorder="1" applyAlignment="1">
      <alignment horizontal="center" vertical="center" wrapText="1" readingOrder="1"/>
    </xf>
    <xf numFmtId="1" fontId="15" fillId="0" borderId="28" xfId="2" applyNumberFormat="1" applyFont="1" applyBorder="1" applyAlignment="1">
      <alignment horizontal="center" vertical="center" wrapText="1"/>
    </xf>
    <xf numFmtId="1" fontId="15" fillId="0" borderId="26" xfId="2" applyNumberFormat="1" applyFont="1" applyBorder="1" applyAlignment="1">
      <alignment horizontal="center" vertical="center" wrapText="1"/>
    </xf>
    <xf numFmtId="0" fontId="16" fillId="0" borderId="54" xfId="0" applyFont="1" applyBorder="1" applyAlignment="1">
      <alignment horizontal="center" vertical="center" wrapText="1" readingOrder="1"/>
    </xf>
    <xf numFmtId="0" fontId="16" fillId="0" borderId="18" xfId="0" applyFont="1" applyBorder="1" applyAlignment="1">
      <alignment horizontal="center" vertical="center" wrapText="1" readingOrder="1"/>
    </xf>
    <xf numFmtId="0" fontId="16" fillId="0" borderId="73" xfId="0" applyFont="1" applyBorder="1" applyAlignment="1">
      <alignment horizontal="center" vertical="center" wrapText="1" readingOrder="1"/>
    </xf>
    <xf numFmtId="0" fontId="21" fillId="0" borderId="38" xfId="0" applyFont="1" applyBorder="1" applyAlignment="1">
      <alignment horizontal="center" vertical="center" wrapText="1" readingOrder="1"/>
    </xf>
    <xf numFmtId="0" fontId="21" fillId="0" borderId="32" xfId="0" applyFont="1" applyBorder="1" applyAlignment="1">
      <alignment horizontal="center" vertical="center" wrapText="1" readingOrder="1"/>
    </xf>
    <xf numFmtId="0" fontId="21" fillId="0" borderId="55" xfId="0" applyFont="1" applyBorder="1" applyAlignment="1">
      <alignment horizontal="center" vertical="center" wrapText="1" readingOrder="1"/>
    </xf>
    <xf numFmtId="0" fontId="21" fillId="0" borderId="25" xfId="0" applyFont="1" applyBorder="1" applyAlignment="1">
      <alignment horizontal="center" vertical="center" wrapText="1" readingOrder="1"/>
    </xf>
    <xf numFmtId="0" fontId="21" fillId="0" borderId="56" xfId="0" applyFont="1" applyBorder="1" applyAlignment="1">
      <alignment horizontal="center" vertical="center" wrapText="1" readingOrder="1"/>
    </xf>
    <xf numFmtId="0" fontId="21" fillId="0" borderId="28" xfId="0" applyFont="1" applyBorder="1" applyAlignment="1">
      <alignment horizontal="center" vertical="center" wrapText="1" readingOrder="1"/>
    </xf>
    <xf numFmtId="9" fontId="18" fillId="12" borderId="28" xfId="0" applyNumberFormat="1" applyFont="1" applyFill="1" applyBorder="1" applyAlignment="1">
      <alignment horizontal="center" vertical="center" wrapText="1"/>
    </xf>
    <xf numFmtId="0" fontId="16" fillId="4" borderId="23" xfId="2" applyFont="1" applyFill="1" applyBorder="1" applyAlignment="1" applyProtection="1">
      <alignment vertical="center" wrapText="1"/>
      <protection locked="0"/>
    </xf>
    <xf numFmtId="0" fontId="16" fillId="4" borderId="3" xfId="2" applyFont="1" applyFill="1" applyBorder="1" applyAlignment="1" applyProtection="1">
      <alignment vertical="center" wrapText="1"/>
      <protection locked="0"/>
    </xf>
    <xf numFmtId="0" fontId="16" fillId="4" borderId="26" xfId="2" applyFont="1" applyFill="1" applyBorder="1" applyAlignment="1" applyProtection="1">
      <alignment vertical="center" wrapText="1"/>
      <protection locked="0"/>
    </xf>
    <xf numFmtId="1" fontId="15" fillId="0" borderId="54" xfId="2" applyNumberFormat="1" applyFont="1" applyBorder="1" applyAlignment="1">
      <alignment horizontal="center" vertical="center" wrapText="1"/>
    </xf>
    <xf numFmtId="1" fontId="15" fillId="0" borderId="18" xfId="2" applyNumberFormat="1" applyFont="1" applyBorder="1" applyAlignment="1">
      <alignment horizontal="center" vertical="center" wrapText="1"/>
    </xf>
    <xf numFmtId="1" fontId="15" fillId="0" borderId="73" xfId="2" applyNumberFormat="1" applyFont="1" applyBorder="1" applyAlignment="1">
      <alignment horizontal="center" vertical="center" wrapText="1"/>
    </xf>
    <xf numFmtId="1" fontId="16" fillId="4" borderId="23" xfId="2" applyNumberFormat="1" applyFont="1" applyFill="1" applyBorder="1" applyAlignment="1" applyProtection="1">
      <alignment horizontal="center" vertical="center" wrapText="1"/>
      <protection locked="0"/>
    </xf>
    <xf numFmtId="0" fontId="16" fillId="0" borderId="32" xfId="0" applyFont="1" applyBorder="1" applyAlignment="1">
      <alignment horizontal="center" vertical="center" wrapText="1" readingOrder="1"/>
    </xf>
    <xf numFmtId="1" fontId="16" fillId="4" borderId="3" xfId="2" applyNumberFormat="1" applyFont="1" applyFill="1" applyBorder="1" applyAlignment="1" applyProtection="1">
      <alignment horizontal="center" vertical="center" wrapText="1"/>
      <protection locked="0"/>
    </xf>
    <xf numFmtId="0" fontId="16" fillId="0" borderId="25" xfId="0" applyFont="1" applyBorder="1" applyAlignment="1">
      <alignment horizontal="center" vertical="center" wrapText="1" readingOrder="1"/>
    </xf>
    <xf numFmtId="1" fontId="16" fillId="4" borderId="26" xfId="2" applyNumberFormat="1" applyFont="1" applyFill="1" applyBorder="1" applyAlignment="1" applyProtection="1">
      <alignment horizontal="center" vertical="center" wrapText="1"/>
      <protection locked="0"/>
    </xf>
    <xf numFmtId="0" fontId="16" fillId="0" borderId="28" xfId="0" applyFont="1" applyBorder="1" applyAlignment="1">
      <alignment horizontal="center" vertical="center" wrapText="1" readingOrder="1"/>
    </xf>
    <xf numFmtId="0" fontId="16" fillId="0" borderId="23" xfId="2" applyFont="1" applyBorder="1" applyAlignment="1">
      <alignment horizontal="justify" vertical="center" wrapText="1"/>
    </xf>
    <xf numFmtId="0" fontId="16" fillId="4" borderId="32" xfId="2" applyFont="1" applyFill="1" applyBorder="1" applyAlignment="1" applyProtection="1">
      <alignment horizontal="justify" vertical="center" wrapText="1"/>
      <protection locked="0"/>
    </xf>
    <xf numFmtId="0" fontId="16" fillId="0" borderId="3" xfId="2" applyFont="1" applyBorder="1" applyAlignment="1">
      <alignment horizontal="justify" vertical="center" wrapText="1"/>
    </xf>
    <xf numFmtId="0" fontId="16" fillId="4" borderId="25" xfId="2" applyFont="1" applyFill="1" applyBorder="1" applyAlignment="1" applyProtection="1">
      <alignment horizontal="justify" vertical="center" wrapText="1"/>
      <protection locked="0"/>
    </xf>
    <xf numFmtId="0" fontId="16" fillId="0" borderId="26" xfId="2" applyFont="1" applyBorder="1" applyAlignment="1">
      <alignment horizontal="justify" vertical="center" wrapText="1"/>
    </xf>
    <xf numFmtId="0" fontId="16" fillId="4" borderId="28" xfId="2" applyFont="1" applyFill="1" applyBorder="1" applyAlignment="1" applyProtection="1">
      <alignment horizontal="justify" vertical="center" wrapText="1"/>
      <protection locked="0"/>
    </xf>
    <xf numFmtId="0" fontId="3" fillId="0" borderId="67" xfId="2" applyFont="1" applyBorder="1" applyAlignment="1">
      <alignment vertical="center" wrapText="1"/>
    </xf>
    <xf numFmtId="0" fontId="3" fillId="0" borderId="59" xfId="2" applyFont="1" applyBorder="1" applyAlignment="1">
      <alignment vertical="center" wrapText="1"/>
    </xf>
    <xf numFmtId="0" fontId="3" fillId="0" borderId="25" xfId="2" applyFont="1" applyBorder="1" applyAlignment="1">
      <alignment horizontal="center" vertical="center" wrapText="1"/>
    </xf>
    <xf numFmtId="1" fontId="2" fillId="0" borderId="25" xfId="2" applyNumberFormat="1" applyBorder="1" applyAlignment="1">
      <alignment horizontal="center" vertical="center" wrapText="1"/>
    </xf>
    <xf numFmtId="1" fontId="2" fillId="0" borderId="28" xfId="2" applyNumberFormat="1" applyBorder="1" applyAlignment="1">
      <alignment horizontal="center" vertical="center" wrapText="1"/>
    </xf>
    <xf numFmtId="0" fontId="2" fillId="0" borderId="25" xfId="2" applyBorder="1" applyAlignment="1">
      <alignment horizontal="justify" vertical="center" wrapText="1"/>
    </xf>
    <xf numFmtId="0" fontId="2" fillId="0" borderId="28" xfId="2" applyBorder="1" applyAlignment="1">
      <alignment horizontal="justify" vertical="center" wrapText="1"/>
    </xf>
    <xf numFmtId="0" fontId="2" fillId="5" borderId="0" xfId="2" applyFill="1" applyAlignment="1">
      <alignment horizontal="left" vertical="center" wrapText="1"/>
    </xf>
    <xf numFmtId="1" fontId="2" fillId="0" borderId="3" xfId="2" applyNumberFormat="1" applyBorder="1" applyAlignment="1">
      <alignment horizontal="center" vertical="center" wrapText="1"/>
    </xf>
    <xf numFmtId="1" fontId="2" fillId="0" borderId="26" xfId="2" applyNumberFormat="1" applyBorder="1" applyAlignment="1">
      <alignment horizontal="center" vertical="center" wrapText="1"/>
    </xf>
    <xf numFmtId="0" fontId="2" fillId="5" borderId="0" xfId="2" applyFill="1" applyAlignment="1">
      <alignment vertical="center" wrapText="1"/>
    </xf>
    <xf numFmtId="1" fontId="2" fillId="5" borderId="0" xfId="2" applyNumberFormat="1" applyFill="1" applyAlignment="1">
      <alignment horizontal="left" vertical="center" wrapText="1"/>
    </xf>
    <xf numFmtId="1" fontId="3" fillId="0" borderId="27" xfId="2" applyNumberFormat="1" applyFont="1" applyBorder="1" applyAlignment="1">
      <alignment horizontal="center" vertical="center" wrapText="1"/>
    </xf>
    <xf numFmtId="0" fontId="3" fillId="0" borderId="33" xfId="2" applyFont="1" applyBorder="1" applyAlignment="1">
      <alignment horizontal="center" vertical="center" wrapText="1"/>
    </xf>
    <xf numFmtId="0" fontId="3" fillId="0" borderId="24"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20" xfId="2" applyFont="1" applyBorder="1" applyAlignment="1">
      <alignment horizontal="center" vertical="center" wrapText="1"/>
    </xf>
    <xf numFmtId="0" fontId="15" fillId="0" borderId="22" xfId="2" applyFont="1" applyBorder="1" applyAlignment="1">
      <alignment horizontal="center" vertical="center" wrapText="1"/>
    </xf>
    <xf numFmtId="0" fontId="16" fillId="0" borderId="32" xfId="2" applyFont="1" applyBorder="1" applyAlignment="1">
      <alignment horizontal="justify" vertical="center" wrapText="1"/>
    </xf>
    <xf numFmtId="0" fontId="15" fillId="5" borderId="0" xfId="2" applyFont="1" applyFill="1" applyAlignment="1">
      <alignment horizontal="center" vertical="center" wrapText="1"/>
    </xf>
    <xf numFmtId="1" fontId="15" fillId="5" borderId="0" xfId="2" applyNumberFormat="1" applyFont="1" applyFill="1" applyAlignment="1">
      <alignment horizontal="center" vertical="center" wrapText="1"/>
    </xf>
    <xf numFmtId="0" fontId="15" fillId="0" borderId="1" xfId="0" applyFont="1" applyBorder="1" applyAlignment="1">
      <alignment vertical="center" wrapText="1"/>
    </xf>
    <xf numFmtId="14" fontId="16" fillId="0" borderId="1" xfId="0" applyNumberFormat="1" applyFont="1" applyBorder="1" applyAlignment="1">
      <alignment vertical="center" wrapText="1"/>
    </xf>
    <xf numFmtId="14" fontId="15" fillId="0" borderId="1" xfId="0" applyNumberFormat="1" applyFont="1" applyBorder="1" applyAlignment="1">
      <alignment horizontal="center" vertical="center" wrapText="1"/>
    </xf>
    <xf numFmtId="14" fontId="16" fillId="0" borderId="1" xfId="0" applyNumberFormat="1" applyFont="1" applyBorder="1" applyAlignment="1">
      <alignment horizontal="left" vertical="center" wrapText="1"/>
    </xf>
    <xf numFmtId="1" fontId="15" fillId="0" borderId="1" xfId="2" applyNumberFormat="1" applyFont="1" applyBorder="1" applyAlignment="1">
      <alignment horizontal="center" vertical="center" wrapText="1"/>
    </xf>
    <xf numFmtId="1" fontId="15" fillId="0" borderId="3" xfId="2" applyNumberFormat="1" applyFont="1" applyBorder="1" applyAlignment="1">
      <alignment horizontal="center" vertical="center" wrapText="1"/>
    </xf>
    <xf numFmtId="0" fontId="15" fillId="0" borderId="33" xfId="2" applyFont="1" applyBorder="1" applyAlignment="1">
      <alignment horizontal="center" vertical="center" wrapText="1"/>
    </xf>
    <xf numFmtId="0" fontId="15" fillId="0" borderId="24" xfId="2" applyFont="1" applyBorder="1" applyAlignment="1">
      <alignment horizontal="center" vertical="center" wrapText="1"/>
    </xf>
    <xf numFmtId="0" fontId="16" fillId="0" borderId="1" xfId="2" applyFont="1" applyBorder="1" applyAlignment="1">
      <alignment horizontal="justify" vertical="center" wrapText="1"/>
    </xf>
    <xf numFmtId="0" fontId="16" fillId="0" borderId="25" xfId="2" applyFont="1" applyBorder="1" applyAlignment="1">
      <alignment horizontal="justify" vertical="center" wrapText="1"/>
    </xf>
    <xf numFmtId="0" fontId="16" fillId="0" borderId="28" xfId="2" applyFont="1" applyBorder="1" applyAlignment="1">
      <alignment horizontal="justify" vertical="center" wrapText="1"/>
    </xf>
    <xf numFmtId="0" fontId="16" fillId="0" borderId="18" xfId="2" applyFont="1" applyBorder="1" applyAlignment="1">
      <alignment horizontal="justify" vertical="center" wrapText="1"/>
    </xf>
    <xf numFmtId="0" fontId="16" fillId="0" borderId="73" xfId="2" applyFont="1" applyBorder="1" applyAlignment="1">
      <alignment horizontal="justify" vertical="center" wrapText="1"/>
    </xf>
    <xf numFmtId="0" fontId="16" fillId="0" borderId="54" xfId="2" applyFont="1" applyBorder="1" applyAlignment="1">
      <alignment horizontal="justify" vertical="center" wrapText="1"/>
    </xf>
    <xf numFmtId="0" fontId="15" fillId="0" borderId="0" xfId="2" applyFont="1" applyAlignment="1">
      <alignment vertical="center" wrapText="1"/>
    </xf>
    <xf numFmtId="0" fontId="15" fillId="0" borderId="84" xfId="2" applyFont="1" applyBorder="1" applyAlignment="1">
      <alignment horizontal="center" vertical="center" wrapText="1"/>
    </xf>
    <xf numFmtId="0" fontId="15" fillId="0" borderId="85" xfId="2" applyFont="1" applyBorder="1" applyAlignment="1">
      <alignment horizontal="center" vertical="center" wrapText="1"/>
    </xf>
    <xf numFmtId="1" fontId="15" fillId="0" borderId="19" xfId="2" applyNumberFormat="1" applyFont="1" applyBorder="1" applyAlignment="1">
      <alignment horizontal="center" vertical="center" wrapText="1"/>
    </xf>
    <xf numFmtId="1" fontId="15" fillId="0" borderId="5" xfId="2" applyNumberFormat="1" applyFont="1" applyBorder="1" applyAlignment="1">
      <alignment horizontal="center" vertical="center" wrapText="1"/>
    </xf>
    <xf numFmtId="1" fontId="15" fillId="0" borderId="86" xfId="2" applyNumberFormat="1" applyFont="1" applyBorder="1" applyAlignment="1">
      <alignment horizontal="center" vertical="center" wrapText="1"/>
    </xf>
    <xf numFmtId="0" fontId="15" fillId="0" borderId="17" xfId="2" applyFont="1" applyBorder="1" applyAlignment="1">
      <alignment vertical="center" wrapText="1"/>
    </xf>
    <xf numFmtId="0" fontId="15" fillId="0" borderId="15" xfId="2" applyFont="1" applyBorder="1" applyAlignment="1">
      <alignment vertical="center" wrapText="1"/>
    </xf>
    <xf numFmtId="0" fontId="16" fillId="0" borderId="74" xfId="2" applyFont="1" applyBorder="1" applyAlignment="1">
      <alignment horizontal="justify" vertical="center" wrapText="1"/>
    </xf>
    <xf numFmtId="0" fontId="16" fillId="0" borderId="24" xfId="2" applyFont="1" applyBorder="1" applyAlignment="1">
      <alignment horizontal="justify"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9" fillId="0" borderId="0" xfId="0" applyFont="1" applyAlignment="1">
      <alignment wrapText="1"/>
    </xf>
    <xf numFmtId="0" fontId="16" fillId="0" borderId="0" xfId="0" applyFont="1" applyAlignment="1">
      <alignment horizontal="left" vertical="center" wrapText="1"/>
    </xf>
    <xf numFmtId="0" fontId="19" fillId="0" borderId="0" xfId="0" applyFont="1" applyAlignment="1">
      <alignment horizontal="center" wrapText="1"/>
    </xf>
    <xf numFmtId="14" fontId="16" fillId="0" borderId="1" xfId="0" applyNumberFormat="1" applyFont="1" applyBorder="1" applyAlignment="1" applyProtection="1">
      <alignment horizontal="right" vertical="center" wrapText="1"/>
      <protection locked="0"/>
    </xf>
    <xf numFmtId="0" fontId="16" fillId="0" borderId="1" xfId="0" applyFont="1" applyBorder="1" applyAlignment="1" applyProtection="1">
      <alignment vertical="center" wrapText="1"/>
      <protection locked="0"/>
    </xf>
    <xf numFmtId="14" fontId="19" fillId="0" borderId="0" xfId="0" applyNumberFormat="1" applyFont="1" applyAlignment="1">
      <alignment horizontal="right" wrapText="1"/>
    </xf>
    <xf numFmtId="0" fontId="16" fillId="2" borderId="0" xfId="2" applyFont="1" applyFill="1" applyAlignment="1">
      <alignment wrapText="1"/>
    </xf>
    <xf numFmtId="49" fontId="16" fillId="2" borderId="0" xfId="2" applyNumberFormat="1" applyFont="1" applyFill="1" applyAlignment="1">
      <alignment wrapText="1"/>
    </xf>
    <xf numFmtId="14" fontId="16" fillId="2" borderId="0" xfId="2" applyNumberFormat="1" applyFont="1" applyFill="1" applyAlignment="1">
      <alignment wrapText="1"/>
    </xf>
    <xf numFmtId="0" fontId="16" fillId="2" borderId="0" xfId="2" applyFont="1" applyFill="1" applyAlignment="1">
      <alignment horizontal="center" vertical="center" wrapText="1"/>
    </xf>
    <xf numFmtId="14" fontId="15" fillId="0" borderId="0" xfId="2" applyNumberFormat="1" applyFont="1" applyAlignment="1">
      <alignment horizontal="center" vertical="center" wrapText="1"/>
    </xf>
    <xf numFmtId="49" fontId="15" fillId="0" borderId="0" xfId="2" applyNumberFormat="1" applyFont="1" applyAlignment="1">
      <alignment horizontal="center" vertical="center" wrapText="1"/>
    </xf>
    <xf numFmtId="0" fontId="17" fillId="0" borderId="0" xfId="2" applyFont="1" applyAlignment="1">
      <alignment vertical="center" wrapText="1"/>
    </xf>
    <xf numFmtId="0" fontId="15" fillId="0" borderId="87" xfId="2" applyFont="1" applyBorder="1" applyAlignment="1">
      <alignment horizontal="center" vertical="center" wrapText="1"/>
    </xf>
    <xf numFmtId="0" fontId="15" fillId="0" borderId="5" xfId="2" applyFont="1" applyBorder="1" applyAlignment="1">
      <alignment horizontal="center" vertical="center" wrapText="1"/>
    </xf>
    <xf numFmtId="14" fontId="15" fillId="0" borderId="5" xfId="2" applyNumberFormat="1" applyFont="1" applyBorder="1" applyAlignment="1">
      <alignment horizontal="center" vertical="center" wrapText="1"/>
    </xf>
    <xf numFmtId="49" fontId="15" fillId="0" borderId="86" xfId="2" applyNumberFormat="1" applyFont="1" applyBorder="1" applyAlignment="1">
      <alignment horizontal="center" vertical="center" wrapText="1"/>
    </xf>
    <xf numFmtId="0" fontId="20" fillId="0" borderId="0" xfId="3" applyFont="1" applyAlignment="1">
      <alignment wrapText="1"/>
    </xf>
    <xf numFmtId="0" fontId="16" fillId="4" borderId="29" xfId="2" applyFont="1" applyFill="1" applyBorder="1" applyAlignment="1" applyProtection="1">
      <alignment horizontal="justify" vertical="center" wrapText="1"/>
      <protection locked="0"/>
    </xf>
    <xf numFmtId="0" fontId="16" fillId="4" borderId="33" xfId="2" applyFont="1" applyFill="1" applyBorder="1" applyAlignment="1" applyProtection="1">
      <alignment horizontal="justify" vertical="center" wrapText="1"/>
      <protection locked="0"/>
    </xf>
    <xf numFmtId="0" fontId="16" fillId="4" borderId="6" xfId="2" applyFont="1" applyFill="1" applyBorder="1" applyAlignment="1" applyProtection="1">
      <alignment horizontal="justify" vertical="center" wrapText="1"/>
      <protection locked="0"/>
    </xf>
    <xf numFmtId="14" fontId="16" fillId="4" borderId="6" xfId="2" applyNumberFormat="1" applyFont="1" applyFill="1" applyBorder="1" applyAlignment="1" applyProtection="1">
      <alignment horizontal="justify" vertical="center" wrapText="1"/>
      <protection locked="0"/>
    </xf>
    <xf numFmtId="49" fontId="16" fillId="4" borderId="24" xfId="2" applyNumberFormat="1" applyFont="1" applyFill="1" applyBorder="1" applyAlignment="1" applyProtection="1">
      <alignment horizontal="justify" vertical="center" wrapText="1"/>
      <protection locked="0"/>
    </xf>
    <xf numFmtId="49" fontId="16" fillId="4" borderId="33" xfId="2" applyNumberFormat="1" applyFont="1" applyFill="1" applyBorder="1" applyAlignment="1" applyProtection="1">
      <alignment horizontal="justify" vertical="center" wrapText="1"/>
      <protection locked="0"/>
    </xf>
    <xf numFmtId="0" fontId="16" fillId="4" borderId="24" xfId="2" applyFont="1" applyFill="1" applyBorder="1" applyAlignment="1" applyProtection="1">
      <alignment horizontal="justify" vertical="center" wrapText="1"/>
      <protection locked="0"/>
    </xf>
    <xf numFmtId="0" fontId="16" fillId="4" borderId="70" xfId="2" applyFont="1" applyFill="1" applyBorder="1" applyAlignment="1" applyProtection="1">
      <alignment horizontal="justify" vertical="center" wrapText="1"/>
      <protection locked="0"/>
    </xf>
    <xf numFmtId="0" fontId="16" fillId="4" borderId="31" xfId="2" applyFont="1" applyFill="1" applyBorder="1" applyAlignment="1" applyProtection="1">
      <alignment horizontal="justify" vertical="center" wrapText="1"/>
      <protection locked="0"/>
    </xf>
    <xf numFmtId="0" fontId="16" fillId="0" borderId="0" xfId="2" applyFont="1" applyAlignment="1">
      <alignment horizontal="justify" vertical="center" wrapText="1"/>
    </xf>
    <xf numFmtId="0" fontId="20" fillId="0" borderId="0" xfId="3" applyFont="1" applyAlignment="1">
      <alignment horizontal="center" vertical="center" wrapText="1"/>
    </xf>
    <xf numFmtId="0" fontId="16" fillId="4" borderId="55" xfId="2" applyFont="1" applyFill="1" applyBorder="1" applyAlignment="1" applyProtection="1">
      <alignment horizontal="justify" vertical="center" wrapText="1"/>
      <protection locked="0"/>
    </xf>
    <xf numFmtId="0" fontId="16" fillId="4" borderId="3" xfId="2" applyFont="1" applyFill="1" applyBorder="1" applyAlignment="1" applyProtection="1">
      <alignment horizontal="justify" vertical="center" wrapText="1"/>
      <protection locked="0"/>
    </xf>
    <xf numFmtId="14" fontId="16" fillId="4" borderId="1" xfId="2" applyNumberFormat="1" applyFont="1" applyFill="1" applyBorder="1" applyAlignment="1" applyProtection="1">
      <alignment horizontal="justify" vertical="center" wrapText="1"/>
      <protection locked="0"/>
    </xf>
    <xf numFmtId="49" fontId="16" fillId="4" borderId="25" xfId="2" applyNumberFormat="1" applyFont="1" applyFill="1" applyBorder="1" applyAlignment="1" applyProtection="1">
      <alignment horizontal="justify" vertical="center" wrapText="1"/>
      <protection locked="0"/>
    </xf>
    <xf numFmtId="0" fontId="16" fillId="4" borderId="71" xfId="2" applyFont="1" applyFill="1" applyBorder="1" applyAlignment="1" applyProtection="1">
      <alignment horizontal="justify" vertical="center" wrapText="1"/>
      <protection locked="0"/>
    </xf>
    <xf numFmtId="0" fontId="16" fillId="4" borderId="57" xfId="2" applyFont="1" applyFill="1" applyBorder="1" applyAlignment="1" applyProtection="1">
      <alignment horizontal="justify" vertical="center" wrapText="1"/>
      <protection locked="0"/>
    </xf>
    <xf numFmtId="0" fontId="24" fillId="0" borderId="0" xfId="3" applyFont="1" applyAlignment="1">
      <alignment vertical="center" textRotation="90" wrapText="1"/>
    </xf>
    <xf numFmtId="0" fontId="22" fillId="0" borderId="0" xfId="3" applyFont="1" applyAlignment="1">
      <alignment horizontal="center" vertical="center" wrapText="1"/>
    </xf>
    <xf numFmtId="0" fontId="20" fillId="0" borderId="0" xfId="3" applyFont="1" applyAlignment="1">
      <alignment vertical="center" wrapText="1"/>
    </xf>
    <xf numFmtId="0" fontId="17" fillId="0" borderId="0" xfId="0" applyFont="1" applyAlignment="1">
      <alignment vertical="center" wrapText="1" readingOrder="1"/>
    </xf>
    <xf numFmtId="0" fontId="25" fillId="0" borderId="0" xfId="3" applyFont="1" applyAlignment="1">
      <alignment wrapText="1"/>
    </xf>
    <xf numFmtId="0" fontId="16" fillId="0" borderId="0" xfId="3" applyFont="1" applyAlignment="1">
      <alignment vertical="center" wrapText="1"/>
    </xf>
    <xf numFmtId="0" fontId="16" fillId="4" borderId="56" xfId="2" applyFont="1" applyFill="1" applyBorder="1" applyAlignment="1" applyProtection="1">
      <alignment horizontal="justify" vertical="center" wrapText="1"/>
      <protection locked="0"/>
    </xf>
    <xf numFmtId="0" fontId="16" fillId="4" borderId="26" xfId="2" applyFont="1" applyFill="1" applyBorder="1" applyAlignment="1" applyProtection="1">
      <alignment horizontal="justify" vertical="center" wrapText="1"/>
      <protection locked="0"/>
    </xf>
    <xf numFmtId="14" fontId="16" fillId="4" borderId="27" xfId="2" applyNumberFormat="1" applyFont="1" applyFill="1" applyBorder="1" applyAlignment="1" applyProtection="1">
      <alignment horizontal="justify" vertical="center" wrapText="1"/>
      <protection locked="0"/>
    </xf>
    <xf numFmtId="49" fontId="16" fillId="4" borderId="28" xfId="2" applyNumberFormat="1" applyFont="1" applyFill="1" applyBorder="1" applyAlignment="1" applyProtection="1">
      <alignment horizontal="justify" vertical="center" wrapText="1"/>
      <protection locked="0"/>
    </xf>
    <xf numFmtId="0" fontId="16" fillId="4" borderId="72" xfId="2" applyFont="1" applyFill="1" applyBorder="1" applyAlignment="1" applyProtection="1">
      <alignment horizontal="justify" vertical="center" wrapText="1"/>
      <protection locked="0"/>
    </xf>
    <xf numFmtId="0" fontId="16" fillId="4" borderId="79" xfId="2" applyFont="1" applyFill="1" applyBorder="1" applyAlignment="1" applyProtection="1">
      <alignment horizontal="justify" vertical="center" wrapText="1"/>
      <protection locked="0"/>
    </xf>
    <xf numFmtId="0" fontId="16" fillId="4" borderId="38" xfId="2" applyFont="1" applyFill="1" applyBorder="1" applyAlignment="1" applyProtection="1">
      <alignment horizontal="justify" vertical="center" wrapText="1"/>
      <protection locked="0"/>
    </xf>
    <xf numFmtId="0" fontId="16" fillId="4" borderId="23" xfId="2" applyFont="1" applyFill="1" applyBorder="1" applyAlignment="1" applyProtection="1">
      <alignment horizontal="justify" vertical="center" wrapText="1"/>
      <protection locked="0"/>
    </xf>
    <xf numFmtId="14" fontId="16" fillId="4" borderId="4" xfId="2" applyNumberFormat="1" applyFont="1" applyFill="1" applyBorder="1" applyAlignment="1" applyProtection="1">
      <alignment horizontal="justify" vertical="center" wrapText="1"/>
      <protection locked="0"/>
    </xf>
    <xf numFmtId="49" fontId="16" fillId="4" borderId="32" xfId="2" applyNumberFormat="1" applyFont="1" applyFill="1" applyBorder="1" applyAlignment="1" applyProtection="1">
      <alignment horizontal="justify" vertical="center" wrapText="1"/>
      <protection locked="0"/>
    </xf>
    <xf numFmtId="0" fontId="16" fillId="4" borderId="88" xfId="2" applyFont="1" applyFill="1" applyBorder="1" applyAlignment="1" applyProtection="1">
      <alignment horizontal="justify" vertical="center" wrapText="1"/>
      <protection locked="0"/>
    </xf>
    <xf numFmtId="0" fontId="16" fillId="4" borderId="39" xfId="2" applyFont="1" applyFill="1" applyBorder="1" applyAlignment="1" applyProtection="1">
      <alignment horizontal="justify" vertical="center" wrapText="1"/>
      <protection locked="0"/>
    </xf>
    <xf numFmtId="14" fontId="16" fillId="0" borderId="0" xfId="2" applyNumberFormat="1" applyFont="1" applyAlignment="1">
      <alignment horizontal="center" vertical="center" wrapText="1"/>
    </xf>
    <xf numFmtId="49" fontId="16" fillId="0" borderId="0" xfId="2" applyNumberFormat="1" applyFont="1" applyAlignment="1">
      <alignment horizontal="center" vertical="center" wrapText="1"/>
    </xf>
    <xf numFmtId="0" fontId="15" fillId="0" borderId="16" xfId="2" applyFont="1" applyBorder="1" applyAlignment="1">
      <alignment vertical="center" wrapText="1"/>
    </xf>
    <xf numFmtId="0" fontId="16" fillId="0" borderId="30" xfId="2" applyFont="1" applyBorder="1" applyAlignment="1">
      <alignment horizontal="justify" vertical="center" wrapText="1"/>
    </xf>
    <xf numFmtId="0" fontId="16" fillId="0" borderId="9" xfId="2" applyFont="1" applyBorder="1" applyAlignment="1">
      <alignment horizontal="justify" vertical="center" wrapText="1"/>
    </xf>
    <xf numFmtId="0" fontId="16" fillId="0" borderId="81" xfId="2" applyFont="1" applyBorder="1" applyAlignment="1">
      <alignment horizontal="justify" vertical="center" wrapText="1"/>
    </xf>
    <xf numFmtId="0" fontId="16" fillId="0" borderId="8" xfId="2" applyFont="1" applyBorder="1" applyAlignment="1">
      <alignment horizontal="justify" vertical="center" wrapText="1"/>
    </xf>
    <xf numFmtId="1" fontId="16" fillId="0" borderId="25" xfId="2" applyNumberFormat="1" applyFont="1" applyBorder="1" applyAlignment="1">
      <alignment horizontal="center" vertical="center" wrapText="1"/>
    </xf>
    <xf numFmtId="1" fontId="16" fillId="0" borderId="28" xfId="2" applyNumberFormat="1" applyFont="1" applyBorder="1" applyAlignment="1">
      <alignment horizontal="center" vertical="center" wrapText="1"/>
    </xf>
    <xf numFmtId="0" fontId="16" fillId="0" borderId="4" xfId="2" applyFont="1" applyBorder="1" applyAlignment="1">
      <alignment horizontal="justify" vertical="center" wrapText="1"/>
    </xf>
    <xf numFmtId="0" fontId="16" fillId="0" borderId="6" xfId="2" applyFont="1" applyBorder="1" applyAlignment="1">
      <alignment horizontal="justify" vertical="center" wrapText="1"/>
    </xf>
    <xf numFmtId="0" fontId="16" fillId="0" borderId="27" xfId="2" applyFont="1" applyBorder="1" applyAlignment="1">
      <alignment horizontal="justify" vertical="center" wrapText="1"/>
    </xf>
    <xf numFmtId="0" fontId="16" fillId="0" borderId="14" xfId="2" applyFont="1" applyBorder="1" applyAlignment="1">
      <alignment vertical="center" wrapText="1"/>
    </xf>
    <xf numFmtId="0" fontId="16" fillId="0" borderId="33" xfId="2" applyFont="1" applyBorder="1" applyAlignment="1">
      <alignment horizontal="justify" vertical="center" wrapText="1"/>
    </xf>
    <xf numFmtId="0" fontId="16" fillId="5" borderId="1" xfId="2" applyFont="1" applyFill="1" applyBorder="1" applyAlignment="1">
      <alignment horizontal="left" vertical="center" wrapText="1"/>
    </xf>
    <xf numFmtId="0" fontId="15" fillId="5" borderId="0" xfId="2" applyFont="1" applyFill="1" applyAlignment="1">
      <alignment horizontal="left" vertical="center" wrapText="1"/>
    </xf>
    <xf numFmtId="0" fontId="15" fillId="0" borderId="0" xfId="2" applyFont="1" applyAlignment="1">
      <alignment horizontal="left" vertical="center" wrapText="1"/>
    </xf>
    <xf numFmtId="1" fontId="15" fillId="0" borderId="0" xfId="2" applyNumberFormat="1" applyFont="1" applyAlignment="1">
      <alignment vertical="center" wrapText="1"/>
    </xf>
    <xf numFmtId="0" fontId="16" fillId="2" borderId="0" xfId="2" applyFont="1" applyFill="1" applyAlignment="1">
      <alignment horizontal="center" wrapText="1"/>
    </xf>
    <xf numFmtId="1" fontId="15" fillId="0" borderId="0" xfId="2" applyNumberFormat="1" applyFont="1" applyAlignment="1">
      <alignment horizontal="center" vertical="center" wrapText="1"/>
    </xf>
    <xf numFmtId="1" fontId="16" fillId="2" borderId="0" xfId="2" applyNumberFormat="1" applyFont="1" applyFill="1" applyAlignment="1">
      <alignment wrapText="1"/>
    </xf>
    <xf numFmtId="0" fontId="15" fillId="2" borderId="0" xfId="2" applyFont="1" applyFill="1" applyAlignment="1">
      <alignment horizontal="center" wrapText="1"/>
    </xf>
    <xf numFmtId="1" fontId="15" fillId="2" borderId="0" xfId="2" applyNumberFormat="1" applyFont="1" applyFill="1" applyAlignment="1">
      <alignment horizontal="center" wrapText="1"/>
    </xf>
    <xf numFmtId="14" fontId="16" fillId="0" borderId="6" xfId="2" applyNumberFormat="1" applyFont="1" applyBorder="1" applyAlignment="1">
      <alignment horizontal="center" vertical="center" wrapText="1"/>
    </xf>
    <xf numFmtId="14" fontId="16" fillId="0" borderId="1" xfId="2" applyNumberFormat="1" applyFont="1" applyBorder="1" applyAlignment="1">
      <alignment horizontal="center" vertical="center" wrapText="1"/>
    </xf>
    <xf numFmtId="14" fontId="16" fillId="0" borderId="27" xfId="2" applyNumberFormat="1" applyFont="1" applyBorder="1" applyAlignment="1">
      <alignment horizontal="center" vertical="center" wrapText="1"/>
    </xf>
    <xf numFmtId="14" fontId="16" fillId="0" borderId="4" xfId="2" applyNumberFormat="1" applyFont="1" applyBorder="1" applyAlignment="1">
      <alignment horizontal="center" vertical="center" wrapText="1"/>
    </xf>
    <xf numFmtId="0" fontId="19" fillId="5" borderId="0" xfId="0" applyFont="1" applyFill="1" applyAlignment="1">
      <alignment wrapText="1"/>
    </xf>
    <xf numFmtId="0" fontId="16" fillId="5" borderId="35" xfId="4" applyFont="1" applyFill="1" applyBorder="1" applyAlignment="1">
      <alignment wrapText="1"/>
    </xf>
    <xf numFmtId="0" fontId="16" fillId="5" borderId="36" xfId="4" applyFont="1" applyFill="1" applyBorder="1" applyAlignment="1">
      <alignment wrapText="1"/>
    </xf>
    <xf numFmtId="0" fontId="16" fillId="5" borderId="37" xfId="4" applyFont="1" applyFill="1" applyBorder="1" applyAlignment="1">
      <alignment wrapText="1"/>
    </xf>
    <xf numFmtId="0" fontId="16" fillId="5" borderId="14" xfId="4" quotePrefix="1" applyFont="1" applyFill="1" applyBorder="1" applyAlignment="1">
      <alignment horizontal="justify" vertical="center" wrapText="1"/>
    </xf>
    <xf numFmtId="0" fontId="16" fillId="5" borderId="0" xfId="4" quotePrefix="1" applyFont="1" applyFill="1" applyAlignment="1">
      <alignment horizontal="justify" vertical="center" wrapText="1"/>
    </xf>
    <xf numFmtId="0" fontId="16" fillId="5" borderId="2" xfId="4" quotePrefix="1" applyFont="1" applyFill="1" applyBorder="1" applyAlignment="1">
      <alignment horizontal="justify" vertical="center" wrapText="1"/>
    </xf>
    <xf numFmtId="0" fontId="16" fillId="5" borderId="0" xfId="4" applyFont="1" applyFill="1" applyAlignment="1">
      <alignment wrapText="1"/>
    </xf>
    <xf numFmtId="0" fontId="15" fillId="5" borderId="9" xfId="5" applyFont="1" applyFill="1" applyBorder="1" applyAlignment="1">
      <alignment horizontal="left" vertical="top" wrapText="1" readingOrder="1"/>
    </xf>
    <xf numFmtId="0" fontId="16" fillId="5" borderId="9" xfId="4" applyFont="1" applyFill="1" applyBorder="1" applyAlignment="1">
      <alignment horizontal="justify" vertical="center" wrapText="1"/>
    </xf>
    <xf numFmtId="0" fontId="16" fillId="5" borderId="8" xfId="4" applyFont="1" applyFill="1" applyBorder="1" applyAlignment="1">
      <alignment wrapText="1"/>
    </xf>
    <xf numFmtId="0" fontId="26" fillId="5" borderId="14" xfId="4" quotePrefix="1" applyFont="1" applyFill="1" applyBorder="1" applyAlignment="1">
      <alignment vertical="top" wrapText="1"/>
    </xf>
    <xf numFmtId="0" fontId="26" fillId="5" borderId="0" xfId="4" quotePrefix="1" applyFont="1" applyFill="1" applyAlignment="1">
      <alignment vertical="top" wrapText="1"/>
    </xf>
    <xf numFmtId="0" fontId="26" fillId="5" borderId="2" xfId="4" quotePrefix="1" applyFont="1" applyFill="1" applyBorder="1" applyAlignment="1">
      <alignment vertical="top" wrapText="1"/>
    </xf>
    <xf numFmtId="0" fontId="26" fillId="5" borderId="35" xfId="4" quotePrefix="1" applyFont="1" applyFill="1" applyBorder="1" applyAlignment="1">
      <alignment vertical="top" wrapText="1"/>
    </xf>
    <xf numFmtId="0" fontId="26" fillId="5" borderId="36" xfId="4" quotePrefix="1" applyFont="1" applyFill="1" applyBorder="1" applyAlignment="1">
      <alignment vertical="top" wrapText="1"/>
    </xf>
    <xf numFmtId="0" fontId="26" fillId="5" borderId="37" xfId="4" quotePrefix="1" applyFont="1" applyFill="1" applyBorder="1" applyAlignment="1">
      <alignment vertical="top" wrapText="1"/>
    </xf>
    <xf numFmtId="0" fontId="26" fillId="5" borderId="14" xfId="4" quotePrefix="1" applyFont="1" applyFill="1" applyBorder="1" applyAlignment="1">
      <alignment horizontal="left" vertical="top" wrapText="1"/>
    </xf>
    <xf numFmtId="0" fontId="26" fillId="5" borderId="2" xfId="4" quotePrefix="1" applyFont="1" applyFill="1" applyBorder="1" applyAlignment="1">
      <alignment horizontal="left" vertical="top" wrapText="1"/>
    </xf>
    <xf numFmtId="0" fontId="15" fillId="5" borderId="0" xfId="4" quotePrefix="1" applyFont="1" applyFill="1" applyAlignment="1">
      <alignment horizontal="left" vertical="top" wrapText="1"/>
    </xf>
    <xf numFmtId="0" fontId="15" fillId="5" borderId="2" xfId="4" quotePrefix="1" applyFont="1" applyFill="1" applyBorder="1" applyAlignment="1">
      <alignment horizontal="left" vertical="top" wrapText="1"/>
    </xf>
    <xf numFmtId="14" fontId="16" fillId="4" borderId="1" xfId="2" applyNumberFormat="1" applyFont="1" applyFill="1" applyBorder="1" applyAlignment="1" applyProtection="1">
      <alignment horizontal="center" vertical="center" wrapText="1"/>
      <protection locked="0"/>
    </xf>
    <xf numFmtId="0" fontId="15" fillId="0" borderId="1" xfId="2" applyFont="1" applyBorder="1" applyAlignment="1">
      <alignment horizontal="right" vertical="center" wrapText="1"/>
    </xf>
    <xf numFmtId="0" fontId="15" fillId="0" borderId="0" xfId="2" applyFont="1" applyAlignment="1">
      <alignment horizontal="right" vertical="center" wrapText="1"/>
    </xf>
    <xf numFmtId="0" fontId="16" fillId="4" borderId="1" xfId="2" applyFont="1" applyFill="1" applyBorder="1" applyAlignment="1" applyProtection="1">
      <alignment horizontal="center" vertical="center" wrapText="1"/>
      <protection locked="0"/>
    </xf>
    <xf numFmtId="0" fontId="16" fillId="4" borderId="1" xfId="2" applyFont="1" applyFill="1" applyBorder="1" applyAlignment="1" applyProtection="1">
      <alignment horizontal="left" vertical="center" wrapText="1"/>
      <protection locked="0"/>
    </xf>
    <xf numFmtId="0" fontId="16" fillId="0" borderId="0" xfId="2" applyFont="1" applyAlignment="1">
      <alignment horizontal="justify" vertical="top" wrapText="1"/>
    </xf>
    <xf numFmtId="0" fontId="16" fillId="0" borderId="0" xfId="0" applyFont="1" applyAlignment="1">
      <alignment vertical="center" wrapText="1"/>
    </xf>
    <xf numFmtId="0" fontId="16" fillId="2" borderId="0" xfId="2" applyFont="1" applyFill="1" applyAlignment="1">
      <alignment vertical="center" wrapText="1"/>
    </xf>
    <xf numFmtId="0" fontId="16" fillId="0" borderId="0" xfId="2" applyFont="1" applyAlignment="1">
      <alignment horizontal="left" vertical="justify" wrapText="1"/>
    </xf>
    <xf numFmtId="9" fontId="17" fillId="0" borderId="0" xfId="0" applyNumberFormat="1" applyFont="1" applyAlignment="1">
      <alignment horizontal="center" vertical="center" wrapText="1"/>
    </xf>
    <xf numFmtId="1" fontId="15" fillId="0" borderId="0" xfId="0" applyNumberFormat="1" applyFont="1" applyAlignment="1">
      <alignment horizontal="center" vertical="center" wrapText="1"/>
    </xf>
    <xf numFmtId="14" fontId="16" fillId="0" borderId="0" xfId="0" applyNumberFormat="1" applyFont="1" applyAlignment="1">
      <alignment horizontal="center" vertical="center" wrapText="1"/>
    </xf>
    <xf numFmtId="0" fontId="15" fillId="2" borderId="1" xfId="2" applyFont="1" applyFill="1" applyBorder="1" applyAlignment="1">
      <alignment horizontal="left" vertical="center" wrapText="1"/>
    </xf>
    <xf numFmtId="14" fontId="16" fillId="0" borderId="1" xfId="0" applyNumberFormat="1" applyFont="1" applyBorder="1" applyAlignment="1">
      <alignment horizontal="center" vertical="center" wrapText="1"/>
    </xf>
    <xf numFmtId="0" fontId="16" fillId="5" borderId="0" xfId="2" applyFont="1" applyFill="1" applyAlignment="1">
      <alignment horizontal="center" vertical="center" wrapText="1"/>
    </xf>
    <xf numFmtId="0" fontId="15" fillId="0" borderId="18" xfId="2" applyFont="1" applyBorder="1" applyAlignment="1">
      <alignment horizontal="center" vertical="center" wrapText="1"/>
    </xf>
    <xf numFmtId="0" fontId="15" fillId="0" borderId="25"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5" xfId="2" applyFont="1" applyBorder="1" applyAlignment="1">
      <alignment horizontal="left" vertical="center" wrapText="1"/>
    </xf>
    <xf numFmtId="3" fontId="16" fillId="4" borderId="18" xfId="2" applyNumberFormat="1" applyFont="1" applyFill="1" applyBorder="1" applyAlignment="1" applyProtection="1">
      <alignment horizontal="left" vertical="center" wrapText="1"/>
      <protection locked="0"/>
    </xf>
    <xf numFmtId="1" fontId="16" fillId="0" borderId="7" xfId="0" applyNumberFormat="1" applyFont="1" applyBorder="1" applyAlignment="1">
      <alignment horizontal="center" vertical="center" wrapText="1" readingOrder="1"/>
    </xf>
    <xf numFmtId="0" fontId="16" fillId="4" borderId="3" xfId="0" applyFont="1" applyFill="1" applyBorder="1" applyAlignment="1" applyProtection="1">
      <alignment horizontal="center" vertical="center" wrapText="1" readingOrder="1"/>
      <protection locked="0"/>
    </xf>
    <xf numFmtId="0" fontId="16" fillId="4" borderId="25" xfId="0" applyFont="1" applyFill="1" applyBorder="1" applyAlignment="1" applyProtection="1">
      <alignment horizontal="center" vertical="center" wrapText="1" readingOrder="1"/>
      <protection locked="0"/>
    </xf>
    <xf numFmtId="0" fontId="16" fillId="0" borderId="26" xfId="2" applyFont="1" applyBorder="1" applyAlignment="1">
      <alignment horizontal="center" vertical="center" wrapText="1"/>
    </xf>
    <xf numFmtId="0" fontId="16" fillId="0" borderId="28" xfId="2" applyFont="1" applyBorder="1" applyAlignment="1">
      <alignment horizontal="left" vertical="center" wrapText="1"/>
    </xf>
    <xf numFmtId="3" fontId="16" fillId="4" borderId="73" xfId="2" applyNumberFormat="1" applyFont="1" applyFill="1" applyBorder="1" applyAlignment="1" applyProtection="1">
      <alignment horizontal="left" vertical="center" wrapText="1"/>
      <protection locked="0"/>
    </xf>
    <xf numFmtId="1" fontId="16" fillId="0" borderId="75" xfId="0" applyNumberFormat="1" applyFont="1" applyBorder="1" applyAlignment="1">
      <alignment horizontal="center" vertical="center" wrapText="1" readingOrder="1"/>
    </xf>
    <xf numFmtId="0" fontId="16" fillId="4" borderId="26" xfId="0" applyFont="1" applyFill="1" applyBorder="1" applyAlignment="1" applyProtection="1">
      <alignment horizontal="center" vertical="center" wrapText="1" readingOrder="1"/>
      <protection locked="0"/>
    </xf>
    <xf numFmtId="0" fontId="16" fillId="4" borderId="28" xfId="0" applyFont="1" applyFill="1" applyBorder="1" applyAlignment="1" applyProtection="1">
      <alignment horizontal="center" vertical="center" wrapText="1" readingOrder="1"/>
      <protection locked="0"/>
    </xf>
    <xf numFmtId="0" fontId="16" fillId="0" borderId="0" xfId="0" applyFont="1" applyAlignment="1">
      <alignment horizontal="center" vertical="center" wrapText="1" readingOrder="1"/>
    </xf>
    <xf numFmtId="0" fontId="15" fillId="0" borderId="61" xfId="0" applyFont="1" applyBorder="1" applyAlignment="1">
      <alignment horizontal="center" vertical="center" wrapText="1" readingOrder="1"/>
    </xf>
    <xf numFmtId="0" fontId="15" fillId="0" borderId="60" xfId="0" applyFont="1" applyBorder="1" applyAlignment="1">
      <alignment horizontal="center" vertical="center" wrapText="1" readingOrder="1"/>
    </xf>
    <xf numFmtId="0" fontId="16" fillId="0" borderId="60" xfId="0" applyFont="1" applyBorder="1" applyAlignment="1">
      <alignment horizontal="center" vertical="center" wrapText="1"/>
    </xf>
    <xf numFmtId="0" fontId="16" fillId="0" borderId="62" xfId="0" applyFont="1" applyBorder="1" applyAlignment="1">
      <alignment horizontal="center" vertical="center" wrapText="1"/>
    </xf>
    <xf numFmtId="0" fontId="15" fillId="0" borderId="62" xfId="0" applyFont="1" applyBorder="1" applyAlignment="1">
      <alignment horizontal="center" vertical="center" wrapText="1" readingOrder="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 fontId="16" fillId="0" borderId="1" xfId="2" applyNumberFormat="1" applyFont="1" applyBorder="1" applyAlignment="1">
      <alignment horizontal="left" vertical="center" wrapText="1"/>
    </xf>
    <xf numFmtId="0" fontId="17" fillId="2" borderId="0" xfId="2" applyFont="1" applyFill="1" applyAlignment="1">
      <alignment horizontal="center" vertical="center" wrapText="1"/>
    </xf>
    <xf numFmtId="0" fontId="16" fillId="2" borderId="0" xfId="2" applyFont="1" applyFill="1" applyAlignment="1">
      <alignment horizontal="left" vertical="center" wrapText="1"/>
    </xf>
    <xf numFmtId="0" fontId="16" fillId="0" borderId="0" xfId="2" applyFont="1" applyAlignment="1">
      <alignment vertical="center"/>
    </xf>
    <xf numFmtId="0" fontId="16" fillId="0" borderId="1" xfId="2" applyFont="1" applyBorder="1" applyAlignment="1">
      <alignment vertical="center" wrapText="1"/>
    </xf>
    <xf numFmtId="0" fontId="15" fillId="0" borderId="1" xfId="2" applyFont="1" applyBorder="1" applyAlignment="1">
      <alignment horizontal="left" vertical="center" wrapText="1"/>
    </xf>
    <xf numFmtId="0" fontId="16" fillId="0" borderId="1" xfId="2" applyFont="1" applyBorder="1" applyAlignment="1">
      <alignment horizontal="center" vertical="center" wrapText="1"/>
    </xf>
    <xf numFmtId="0" fontId="16" fillId="0" borderId="1" xfId="2" applyFont="1" applyBorder="1" applyAlignment="1">
      <alignment horizontal="left" vertical="center" wrapText="1"/>
    </xf>
    <xf numFmtId="9" fontId="19" fillId="0" borderId="1" xfId="0" applyNumberFormat="1" applyFont="1" applyBorder="1" applyAlignment="1">
      <alignment horizontal="center" vertical="center" wrapText="1"/>
    </xf>
    <xf numFmtId="0" fontId="15" fillId="0" borderId="1" xfId="0" applyFont="1" applyBorder="1" applyAlignment="1">
      <alignment vertical="center" wrapText="1" readingOrder="1"/>
    </xf>
    <xf numFmtId="0" fontId="16" fillId="0" borderId="0" xfId="0" applyFont="1" applyAlignment="1">
      <alignment horizontal="center" vertical="center" wrapText="1"/>
    </xf>
    <xf numFmtId="0" fontId="15" fillId="0" borderId="61" xfId="0" applyFont="1" applyBorder="1" applyAlignment="1">
      <alignment vertical="center" wrapText="1" readingOrder="1"/>
    </xf>
    <xf numFmtId="0" fontId="15" fillId="0" borderId="60" xfId="0" applyFont="1" applyBorder="1" applyAlignment="1">
      <alignment vertical="center" wrapText="1" readingOrder="1"/>
    </xf>
    <xf numFmtId="0" fontId="16" fillId="0" borderId="60" xfId="0" applyFont="1" applyBorder="1" applyAlignment="1">
      <alignment vertical="center" wrapText="1"/>
    </xf>
    <xf numFmtId="0" fontId="15" fillId="0" borderId="68" xfId="0" applyFont="1" applyBorder="1" applyAlignment="1">
      <alignment vertical="center" wrapText="1" readingOrder="1"/>
    </xf>
    <xf numFmtId="0" fontId="18" fillId="0" borderId="0" xfId="0" applyFont="1" applyAlignment="1">
      <alignment horizontal="center" vertical="center" wrapText="1"/>
    </xf>
    <xf numFmtId="0" fontId="15" fillId="0" borderId="62" xfId="0" applyFont="1" applyBorder="1" applyAlignment="1">
      <alignment vertical="center" wrapText="1" readingOrder="1"/>
    </xf>
    <xf numFmtId="0" fontId="16" fillId="0" borderId="62" xfId="0" applyFont="1" applyBorder="1" applyAlignment="1">
      <alignment vertical="center" wrapText="1"/>
    </xf>
    <xf numFmtId="1" fontId="16" fillId="0" borderId="1" xfId="2" applyNumberFormat="1" applyFont="1" applyBorder="1" applyAlignment="1">
      <alignment vertical="center" wrapText="1"/>
    </xf>
    <xf numFmtId="1" fontId="15" fillId="0" borderId="1" xfId="0" applyNumberFormat="1" applyFont="1" applyBorder="1" applyAlignment="1">
      <alignment vertical="center" wrapText="1" readingOrder="1"/>
    </xf>
    <xf numFmtId="1" fontId="15" fillId="0" borderId="0" xfId="0" applyNumberFormat="1" applyFont="1" applyAlignment="1">
      <alignment vertical="center" wrapText="1" readingOrder="1"/>
    </xf>
    <xf numFmtId="0" fontId="19" fillId="0" borderId="0" xfId="0" applyFont="1" applyAlignment="1">
      <alignment horizontal="center" vertical="center" wrapText="1"/>
    </xf>
    <xf numFmtId="9" fontId="17" fillId="0" borderId="0" xfId="0" applyNumberFormat="1" applyFont="1" applyAlignment="1">
      <alignment horizontal="left" vertical="center" wrapText="1"/>
    </xf>
    <xf numFmtId="0" fontId="17" fillId="2" borderId="0" xfId="2" applyFont="1" applyFill="1" applyAlignment="1">
      <alignment vertical="center" wrapText="1"/>
    </xf>
    <xf numFmtId="14" fontId="16" fillId="0" borderId="0" xfId="0" applyNumberFormat="1" applyFont="1" applyAlignment="1">
      <alignment horizontal="left" vertical="center" wrapText="1"/>
    </xf>
    <xf numFmtId="0" fontId="16" fillId="5" borderId="0" xfId="2" applyFont="1" applyFill="1" applyAlignment="1">
      <alignment horizontal="left" vertical="center" wrapText="1"/>
    </xf>
    <xf numFmtId="1" fontId="16" fillId="5" borderId="0" xfId="2" applyNumberFormat="1" applyFont="1" applyFill="1" applyAlignment="1">
      <alignment horizontal="left" vertical="center" wrapText="1"/>
    </xf>
    <xf numFmtId="0" fontId="16" fillId="2" borderId="17" xfId="2" applyFont="1" applyFill="1" applyBorder="1" applyAlignment="1">
      <alignment vertical="center" wrapText="1"/>
    </xf>
    <xf numFmtId="0" fontId="16" fillId="2" borderId="16" xfId="2" applyFont="1" applyFill="1" applyBorder="1" applyAlignment="1">
      <alignment vertical="center" wrapText="1"/>
    </xf>
    <xf numFmtId="0" fontId="15" fillId="0" borderId="6" xfId="2" applyFont="1" applyBorder="1" applyAlignment="1">
      <alignment vertical="center" wrapText="1"/>
    </xf>
    <xf numFmtId="0" fontId="15" fillId="0" borderId="23" xfId="2" applyFont="1" applyBorder="1" applyAlignment="1">
      <alignment vertical="center" wrapText="1"/>
    </xf>
    <xf numFmtId="0" fontId="15" fillId="0" borderId="10"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9" fontId="16" fillId="0" borderId="1" xfId="2" applyNumberFormat="1" applyFont="1" applyBorder="1" applyAlignment="1">
      <alignment horizontal="center" vertical="center" wrapText="1"/>
    </xf>
    <xf numFmtId="9" fontId="16" fillId="0" borderId="25" xfId="2" applyNumberFormat="1" applyFont="1" applyBorder="1" applyAlignment="1">
      <alignment horizontal="center" vertical="center" wrapText="1"/>
    </xf>
    <xf numFmtId="0" fontId="15" fillId="0" borderId="34" xfId="2" applyFont="1" applyBorder="1" applyAlignment="1">
      <alignment horizontal="center" vertical="center" wrapText="1"/>
    </xf>
    <xf numFmtId="0" fontId="27" fillId="0" borderId="1" xfId="0" applyFont="1" applyBorder="1" applyAlignment="1">
      <alignment horizontal="center" vertical="center" wrapText="1" readingOrder="1"/>
    </xf>
    <xf numFmtId="0" fontId="16" fillId="0" borderId="7" xfId="2" applyFont="1" applyBorder="1" applyAlignment="1">
      <alignment horizontal="justify" vertical="center" wrapText="1"/>
    </xf>
    <xf numFmtId="1" fontId="16" fillId="0" borderId="3" xfId="2" applyNumberFormat="1" applyFont="1" applyBorder="1" applyAlignment="1">
      <alignment horizontal="center" vertical="center" wrapText="1"/>
    </xf>
    <xf numFmtId="0" fontId="16" fillId="0" borderId="25" xfId="2" applyFont="1" applyBorder="1" applyAlignment="1">
      <alignment horizontal="center" vertical="center" wrapText="1"/>
    </xf>
    <xf numFmtId="0" fontId="17" fillId="9" borderId="1" xfId="0" applyFont="1" applyFill="1" applyBorder="1" applyAlignment="1">
      <alignment horizontal="center" vertical="center" wrapText="1" readingOrder="1"/>
    </xf>
    <xf numFmtId="0" fontId="21" fillId="9" borderId="1" xfId="0" applyFont="1" applyFill="1" applyBorder="1" applyAlignment="1">
      <alignment horizontal="center" vertical="center" wrapText="1" readingOrder="1"/>
    </xf>
    <xf numFmtId="0" fontId="16" fillId="8" borderId="25" xfId="0" applyFont="1" applyFill="1" applyBorder="1" applyAlignment="1">
      <alignment horizontal="center" vertical="center" wrapText="1" readingOrder="1"/>
    </xf>
    <xf numFmtId="9" fontId="16" fillId="0" borderId="3" xfId="2" applyNumberFormat="1" applyFont="1" applyBorder="1" applyAlignment="1">
      <alignment horizontal="center" vertical="center" wrapText="1"/>
    </xf>
    <xf numFmtId="0" fontId="17" fillId="10" borderId="1" xfId="0" applyFont="1" applyFill="1" applyBorder="1" applyAlignment="1">
      <alignment horizontal="center" vertical="center" wrapText="1" readingOrder="1"/>
    </xf>
    <xf numFmtId="0" fontId="21" fillId="10"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0" fontId="21" fillId="7" borderId="1" xfId="0" applyFont="1" applyFill="1" applyBorder="1" applyAlignment="1">
      <alignment horizontal="center" vertical="center" wrapText="1" readingOrder="1"/>
    </xf>
    <xf numFmtId="0" fontId="17" fillId="7" borderId="27" xfId="0" applyFont="1" applyFill="1" applyBorder="1" applyAlignment="1">
      <alignment horizontal="center" vertical="center" wrapText="1" readingOrder="1"/>
    </xf>
    <xf numFmtId="0" fontId="21" fillId="10" borderId="27" xfId="0" applyFont="1" applyFill="1" applyBorder="1" applyAlignment="1">
      <alignment horizontal="center" vertical="center" wrapText="1" readingOrder="1"/>
    </xf>
    <xf numFmtId="0" fontId="21" fillId="9" borderId="27" xfId="0" applyFont="1" applyFill="1" applyBorder="1" applyAlignment="1">
      <alignment horizontal="center" vertical="center" wrapText="1" readingOrder="1"/>
    </xf>
    <xf numFmtId="0" fontId="16" fillId="8" borderId="28" xfId="0" applyFont="1" applyFill="1" applyBorder="1" applyAlignment="1">
      <alignment horizontal="center" vertical="center" wrapText="1" readingOrder="1"/>
    </xf>
    <xf numFmtId="9" fontId="16" fillId="0" borderId="26" xfId="2" applyNumberFormat="1" applyFont="1" applyBorder="1" applyAlignment="1">
      <alignment horizontal="center" vertical="center" wrapText="1"/>
    </xf>
    <xf numFmtId="0" fontId="21" fillId="7" borderId="27" xfId="0" applyFont="1" applyFill="1" applyBorder="1" applyAlignment="1">
      <alignment horizontal="center" vertical="center" wrapText="1" readingOrder="1"/>
    </xf>
    <xf numFmtId="0" fontId="21" fillId="0" borderId="0" xfId="0" applyFont="1" applyAlignment="1">
      <alignment horizontal="center" vertical="center" wrapText="1" readingOrder="1"/>
    </xf>
    <xf numFmtId="0" fontId="25" fillId="0" borderId="0" xfId="3" applyFont="1" applyAlignment="1">
      <alignment vertical="center" wrapText="1"/>
    </xf>
    <xf numFmtId="0" fontId="16" fillId="0" borderId="0" xfId="0" applyFont="1" applyAlignment="1">
      <alignment vertical="center" wrapText="1" readingOrder="1"/>
    </xf>
    <xf numFmtId="1" fontId="16" fillId="0" borderId="26" xfId="2" applyNumberFormat="1" applyFont="1" applyBorder="1" applyAlignment="1">
      <alignment horizontal="center" vertical="center" wrapText="1"/>
    </xf>
    <xf numFmtId="0" fontId="16" fillId="0" borderId="28" xfId="2" applyFont="1" applyBorder="1" applyAlignment="1">
      <alignment horizontal="center" vertical="center" wrapText="1"/>
    </xf>
    <xf numFmtId="9" fontId="18" fillId="0" borderId="1" xfId="0" applyNumberFormat="1" applyFont="1" applyBorder="1" applyAlignment="1">
      <alignment horizontal="center" vertical="center" wrapText="1"/>
    </xf>
    <xf numFmtId="9" fontId="18" fillId="0" borderId="25" xfId="0" applyNumberFormat="1" applyFont="1" applyBorder="1" applyAlignment="1">
      <alignment horizontal="center" vertical="center" wrapText="1"/>
    </xf>
    <xf numFmtId="9" fontId="19" fillId="0" borderId="27" xfId="0" applyNumberFormat="1" applyFont="1" applyBorder="1" applyAlignment="1">
      <alignment horizontal="center" vertical="center" wrapText="1"/>
    </xf>
    <xf numFmtId="0" fontId="16" fillId="2" borderId="0" xfId="2" applyFont="1" applyFill="1" applyAlignment="1">
      <alignment horizontal="left" wrapText="1"/>
    </xf>
    <xf numFmtId="0" fontId="17" fillId="2" borderId="0" xfId="2" applyFont="1" applyFill="1" applyAlignment="1">
      <alignment wrapText="1"/>
    </xf>
    <xf numFmtId="1" fontId="15" fillId="0" borderId="16" xfId="2" applyNumberFormat="1" applyFont="1" applyBorder="1" applyAlignment="1">
      <alignment horizontal="center" wrapText="1"/>
    </xf>
    <xf numFmtId="0" fontId="15" fillId="0" borderId="16" xfId="2" applyFont="1" applyBorder="1" applyAlignment="1">
      <alignment horizontal="center" wrapText="1"/>
    </xf>
    <xf numFmtId="0" fontId="15" fillId="2" borderId="16" xfId="2" applyFont="1" applyFill="1" applyBorder="1" applyAlignment="1">
      <alignment horizontal="center" wrapText="1"/>
    </xf>
    <xf numFmtId="1" fontId="15" fillId="0" borderId="16" xfId="2" applyNumberFormat="1" applyFont="1" applyBorder="1" applyAlignment="1">
      <alignment horizontal="center" vertical="center" wrapText="1"/>
    </xf>
    <xf numFmtId="1" fontId="15" fillId="2" borderId="15" xfId="2" applyNumberFormat="1" applyFont="1" applyFill="1" applyBorder="1" applyAlignment="1">
      <alignment horizontal="center" wrapText="1"/>
    </xf>
    <xf numFmtId="0" fontId="15" fillId="2" borderId="0" xfId="2" applyFont="1" applyFill="1" applyAlignment="1">
      <alignment horizontal="center" vertical="center" wrapText="1"/>
    </xf>
    <xf numFmtId="0" fontId="22" fillId="0" borderId="0" xfId="3" applyFont="1" applyAlignment="1">
      <alignment horizontal="center" wrapText="1"/>
    </xf>
    <xf numFmtId="9" fontId="6" fillId="0" borderId="1" xfId="0" applyNumberFormat="1" applyFont="1" applyBorder="1" applyAlignment="1">
      <alignment horizontal="center" vertical="center" wrapText="1"/>
    </xf>
    <xf numFmtId="9" fontId="6" fillId="0" borderId="25"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27" xfId="0" applyNumberFormat="1" applyFont="1" applyBorder="1" applyAlignment="1">
      <alignment horizontal="center" vertical="center" wrapText="1"/>
    </xf>
    <xf numFmtId="0" fontId="16" fillId="5" borderId="0" xfId="2" applyFont="1" applyFill="1" applyAlignment="1">
      <alignment vertical="center" wrapText="1"/>
    </xf>
    <xf numFmtId="0" fontId="15" fillId="5" borderId="0" xfId="2" applyFont="1" applyFill="1" applyAlignment="1">
      <alignment vertical="center" wrapText="1"/>
    </xf>
    <xf numFmtId="0" fontId="19" fillId="5" borderId="0" xfId="0" applyFont="1" applyFill="1" applyAlignment="1">
      <alignment vertical="top" wrapText="1"/>
    </xf>
    <xf numFmtId="0" fontId="18" fillId="0" borderId="1" xfId="0" applyFont="1" applyBorder="1" applyAlignment="1">
      <alignment wrapText="1"/>
    </xf>
    <xf numFmtId="0" fontId="18" fillId="0" borderId="0" xfId="0" applyFont="1" applyAlignment="1">
      <alignment wrapText="1"/>
    </xf>
    <xf numFmtId="0" fontId="19" fillId="0" borderId="1" xfId="0" applyFont="1" applyBorder="1" applyAlignment="1">
      <alignment wrapText="1"/>
    </xf>
    <xf numFmtId="0" fontId="19" fillId="0" borderId="1" xfId="0" applyFont="1" applyBorder="1" applyAlignment="1">
      <alignment horizontal="center" wrapText="1"/>
    </xf>
    <xf numFmtId="9" fontId="19" fillId="0" borderId="1" xfId="0" applyNumberFormat="1" applyFont="1" applyBorder="1" applyAlignment="1">
      <alignment horizontal="center" wrapText="1"/>
    </xf>
    <xf numFmtId="0" fontId="16" fillId="8" borderId="1" xfId="0" applyFont="1" applyFill="1" applyBorder="1" applyAlignment="1">
      <alignment horizontal="center" vertical="center" wrapText="1" readingOrder="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0" xfId="0" applyFont="1" applyAlignment="1">
      <alignment wrapText="1"/>
    </xf>
    <xf numFmtId="14" fontId="16" fillId="0" borderId="0" xfId="0" applyNumberFormat="1" applyFont="1" applyAlignment="1">
      <alignment horizontal="right" wrapText="1"/>
    </xf>
    <xf numFmtId="0" fontId="16" fillId="5" borderId="0" xfId="0" applyFont="1" applyFill="1" applyAlignment="1">
      <alignment wrapText="1"/>
    </xf>
    <xf numFmtId="1" fontId="15" fillId="0" borderId="80" xfId="2" applyNumberFormat="1" applyFont="1" applyBorder="1" applyAlignment="1">
      <alignment horizontal="center" vertical="center" wrapText="1"/>
    </xf>
    <xf numFmtId="1" fontId="15" fillId="0" borderId="84" xfId="2" applyNumberFormat="1" applyFont="1" applyBorder="1" applyAlignment="1">
      <alignment horizontal="center" vertical="center" wrapText="1"/>
    </xf>
    <xf numFmtId="1" fontId="15" fillId="0" borderId="85" xfId="2" applyNumberFormat="1" applyFont="1" applyBorder="1" applyAlignment="1">
      <alignment horizontal="center" vertical="center" wrapText="1"/>
    </xf>
    <xf numFmtId="1" fontId="15" fillId="0" borderId="10" xfId="2" applyNumberFormat="1" applyFont="1" applyBorder="1" applyAlignment="1">
      <alignment horizontal="center" vertical="center" wrapText="1"/>
    </xf>
    <xf numFmtId="0" fontId="15" fillId="0" borderId="23" xfId="0" applyFont="1" applyBorder="1" applyAlignment="1">
      <alignment horizontal="center" vertical="center" wrapText="1" readingOrder="1"/>
    </xf>
    <xf numFmtId="0" fontId="15" fillId="0" borderId="4" xfId="0" applyFont="1" applyBorder="1" applyAlignment="1">
      <alignment horizontal="center" vertical="center" wrapText="1" readingOrder="1"/>
    </xf>
    <xf numFmtId="0" fontId="15" fillId="0" borderId="32" xfId="0" applyFont="1" applyBorder="1" applyAlignment="1">
      <alignment horizontal="center" vertical="center" wrapText="1" readingOrder="1"/>
    </xf>
    <xf numFmtId="1" fontId="16" fillId="0" borderId="55" xfId="2" applyNumberFormat="1" applyFont="1" applyBorder="1" applyAlignment="1">
      <alignment horizontal="center" vertical="center" wrapText="1"/>
    </xf>
    <xf numFmtId="1" fontId="16" fillId="0" borderId="56" xfId="2" applyNumberFormat="1" applyFont="1" applyBorder="1" applyAlignment="1">
      <alignment horizontal="center" vertical="center" wrapText="1"/>
    </xf>
    <xf numFmtId="1" fontId="15" fillId="0" borderId="23" xfId="2" applyNumberFormat="1" applyFont="1" applyBorder="1" applyAlignment="1">
      <alignment horizontal="center" vertical="center" wrapText="1"/>
    </xf>
    <xf numFmtId="0" fontId="23" fillId="0" borderId="17" xfId="2" applyFont="1" applyBorder="1" applyAlignment="1">
      <alignment vertical="center" wrapText="1"/>
    </xf>
    <xf numFmtId="14" fontId="16" fillId="0" borderId="0" xfId="0" applyNumberFormat="1" applyFont="1" applyAlignment="1" applyProtection="1">
      <alignment horizontal="right" wrapText="1"/>
      <protection locked="0"/>
    </xf>
    <xf numFmtId="0" fontId="16" fillId="0" borderId="0" xfId="0" applyFont="1" applyAlignment="1" applyProtection="1">
      <alignment wrapText="1"/>
      <protection locked="0"/>
    </xf>
    <xf numFmtId="0" fontId="26" fillId="5" borderId="35" xfId="4" quotePrefix="1" applyFont="1" applyFill="1" applyBorder="1" applyAlignment="1">
      <alignment horizontal="left" vertical="top" wrapText="1"/>
    </xf>
    <xf numFmtId="0" fontId="26" fillId="5" borderId="0" xfId="4" quotePrefix="1" applyFont="1" applyFill="1" applyAlignment="1">
      <alignment horizontal="left" vertical="top" wrapText="1"/>
    </xf>
    <xf numFmtId="0" fontId="26" fillId="5" borderId="37" xfId="4" quotePrefix="1" applyFont="1" applyFill="1" applyBorder="1" applyAlignment="1">
      <alignment horizontal="left" vertical="top" wrapText="1"/>
    </xf>
    <xf numFmtId="0" fontId="26" fillId="5" borderId="55" xfId="4" quotePrefix="1" applyFont="1" applyFill="1" applyBorder="1" applyAlignment="1">
      <alignment horizontal="left" vertical="top" wrapText="1"/>
    </xf>
    <xf numFmtId="0" fontId="26" fillId="5" borderId="9" xfId="4" quotePrefix="1" applyFont="1" applyFill="1" applyBorder="1" applyAlignment="1">
      <alignment horizontal="left" vertical="top" wrapText="1"/>
    </xf>
    <xf numFmtId="0" fontId="26" fillId="5" borderId="57" xfId="4" quotePrefix="1" applyFont="1" applyFill="1" applyBorder="1" applyAlignment="1">
      <alignment horizontal="left" vertical="top" wrapText="1"/>
    </xf>
    <xf numFmtId="0" fontId="16" fillId="5" borderId="35" xfId="4" quotePrefix="1" applyFont="1" applyFill="1" applyBorder="1" applyAlignment="1">
      <alignment horizontal="left" vertical="top" wrapText="1"/>
    </xf>
    <xf numFmtId="0" fontId="16" fillId="5" borderId="36" xfId="4" quotePrefix="1" applyFont="1" applyFill="1" applyBorder="1" applyAlignment="1">
      <alignment horizontal="left" vertical="top" wrapText="1"/>
    </xf>
    <xf numFmtId="0" fontId="16" fillId="5" borderId="37" xfId="4" quotePrefix="1" applyFont="1" applyFill="1" applyBorder="1" applyAlignment="1">
      <alignment horizontal="left" vertical="top" wrapText="1"/>
    </xf>
    <xf numFmtId="0" fontId="26" fillId="5" borderId="36" xfId="4" quotePrefix="1" applyFont="1" applyFill="1" applyBorder="1" applyAlignment="1">
      <alignment horizontal="left" vertical="top" wrapText="1"/>
    </xf>
    <xf numFmtId="0" fontId="16" fillId="0" borderId="35" xfId="4" quotePrefix="1" applyFont="1" applyBorder="1" applyAlignment="1">
      <alignment horizontal="left" vertical="top" wrapText="1"/>
    </xf>
    <xf numFmtId="0" fontId="16" fillId="0" borderId="36" xfId="4" quotePrefix="1" applyFont="1" applyBorder="1" applyAlignment="1">
      <alignment horizontal="left" vertical="top" wrapText="1"/>
    </xf>
    <xf numFmtId="0" fontId="16" fillId="0" borderId="37" xfId="4" quotePrefix="1" applyFont="1" applyBorder="1" applyAlignment="1">
      <alignment horizontal="left" vertical="top" wrapText="1"/>
    </xf>
    <xf numFmtId="0" fontId="16" fillId="5" borderId="14" xfId="4" applyFont="1" applyFill="1" applyBorder="1" applyAlignment="1">
      <alignment wrapText="1"/>
    </xf>
    <xf numFmtId="0" fontId="16" fillId="5" borderId="2" xfId="4" applyFont="1" applyFill="1" applyBorder="1" applyAlignment="1">
      <alignment wrapText="1"/>
    </xf>
    <xf numFmtId="0" fontId="16" fillId="5" borderId="38" xfId="4" applyFont="1" applyFill="1" applyBorder="1" applyAlignment="1">
      <alignment wrapText="1"/>
    </xf>
    <xf numFmtId="0" fontId="16" fillId="5" borderId="39" xfId="4" applyFont="1" applyFill="1" applyBorder="1" applyAlignment="1">
      <alignment wrapText="1"/>
    </xf>
    <xf numFmtId="0" fontId="19" fillId="5" borderId="14" xfId="0" applyFont="1" applyFill="1" applyBorder="1" applyAlignment="1">
      <alignment wrapText="1"/>
    </xf>
    <xf numFmtId="0" fontId="19" fillId="5" borderId="2" xfId="0" applyFont="1" applyFill="1" applyBorder="1" applyAlignment="1">
      <alignment wrapText="1"/>
    </xf>
    <xf numFmtId="0" fontId="15" fillId="5" borderId="1" xfId="2" applyFont="1" applyFill="1" applyBorder="1" applyAlignment="1">
      <alignment horizontal="left" vertical="center" wrapText="1"/>
    </xf>
    <xf numFmtId="0" fontId="15" fillId="0" borderId="1" xfId="0" applyFont="1" applyBorder="1" applyAlignment="1">
      <alignment horizontal="center" vertical="center" wrapText="1" readingOrder="1"/>
    </xf>
    <xf numFmtId="0" fontId="15" fillId="0" borderId="105" xfId="2" applyFont="1" applyBorder="1" applyAlignment="1">
      <alignment vertical="center" wrapText="1"/>
    </xf>
    <xf numFmtId="0" fontId="15" fillId="4" borderId="105" xfId="2" applyFont="1" applyFill="1" applyBorder="1" applyAlignment="1" applyProtection="1">
      <alignment vertical="center" wrapText="1"/>
      <protection locked="0"/>
    </xf>
    <xf numFmtId="0" fontId="15" fillId="2" borderId="4" xfId="2" applyFont="1" applyFill="1" applyBorder="1" applyAlignment="1">
      <alignment horizontal="right" vertical="center" wrapText="1"/>
    </xf>
    <xf numFmtId="0" fontId="15" fillId="0" borderId="4" xfId="2" applyFont="1" applyBorder="1" applyAlignment="1">
      <alignment vertical="center" wrapText="1"/>
    </xf>
    <xf numFmtId="0" fontId="15" fillId="0" borderId="10" xfId="0" applyFont="1" applyBorder="1" applyAlignment="1">
      <alignment vertical="center" wrapText="1"/>
    </xf>
    <xf numFmtId="14" fontId="16" fillId="0" borderId="4" xfId="0" applyNumberFormat="1" applyFont="1" applyBorder="1" applyAlignment="1">
      <alignment vertical="center" wrapText="1"/>
    </xf>
    <xf numFmtId="0" fontId="3" fillId="0" borderId="4" xfId="2" applyFont="1" applyBorder="1" applyAlignment="1">
      <alignment vertical="center" wrapText="1"/>
    </xf>
    <xf numFmtId="0" fontId="3" fillId="5" borderId="4" xfId="2" applyFont="1" applyFill="1" applyBorder="1" applyAlignment="1">
      <alignment vertical="center" wrapText="1"/>
    </xf>
    <xf numFmtId="14" fontId="2" fillId="0" borderId="4" xfId="0" applyNumberFormat="1" applyFont="1" applyBorder="1" applyAlignment="1">
      <alignment horizontal="right" vertical="center" wrapText="1"/>
    </xf>
    <xf numFmtId="0" fontId="3" fillId="2" borderId="4" xfId="2" applyFont="1" applyFill="1" applyBorder="1" applyAlignment="1">
      <alignment vertical="center" wrapText="1"/>
    </xf>
    <xf numFmtId="0" fontId="18" fillId="5" borderId="17" xfId="0" applyFont="1" applyFill="1" applyBorder="1" applyAlignment="1">
      <alignment wrapText="1"/>
    </xf>
    <xf numFmtId="0" fontId="18" fillId="5" borderId="16" xfId="0" applyFont="1" applyFill="1" applyBorder="1" applyAlignment="1">
      <alignment wrapText="1"/>
    </xf>
    <xf numFmtId="0" fontId="18" fillId="5" borderId="14" xfId="0" applyFont="1" applyFill="1" applyBorder="1" applyAlignment="1">
      <alignment wrapText="1"/>
    </xf>
    <xf numFmtId="0" fontId="18" fillId="5" borderId="13" xfId="0" applyFont="1" applyFill="1" applyBorder="1" applyAlignment="1">
      <alignment wrapText="1"/>
    </xf>
    <xf numFmtId="0" fontId="18" fillId="5" borderId="12" xfId="0" applyFont="1" applyFill="1" applyBorder="1" applyAlignment="1">
      <alignment wrapText="1"/>
    </xf>
    <xf numFmtId="0" fontId="18" fillId="5" borderId="0" xfId="0" applyFont="1" applyFill="1" applyAlignment="1">
      <alignment wrapText="1"/>
    </xf>
    <xf numFmtId="0" fontId="16" fillId="4" borderId="4" xfId="2" applyFont="1" applyFill="1" applyBorder="1" applyAlignment="1" applyProtection="1">
      <alignment horizontal="center" vertical="center" wrapText="1"/>
      <protection locked="0"/>
    </xf>
    <xf numFmtId="0" fontId="16" fillId="4" borderId="4" xfId="2" applyFont="1" applyFill="1" applyBorder="1" applyAlignment="1" applyProtection="1">
      <alignment horizontal="left" vertical="center" wrapText="1"/>
      <protection locked="0"/>
    </xf>
    <xf numFmtId="0" fontId="15" fillId="0" borderId="14" xfId="2" applyFont="1" applyBorder="1" applyAlignment="1">
      <alignment vertical="center" wrapText="1"/>
    </xf>
    <xf numFmtId="0" fontId="15" fillId="0" borderId="13" xfId="2" applyFont="1" applyBorder="1" applyAlignment="1">
      <alignment vertical="center" wrapText="1"/>
    </xf>
    <xf numFmtId="0" fontId="15" fillId="0" borderId="12" xfId="2" applyFont="1" applyBorder="1" applyAlignment="1">
      <alignment vertical="center" wrapText="1"/>
    </xf>
    <xf numFmtId="14" fontId="16" fillId="4" borderId="4" xfId="2" applyNumberFormat="1" applyFont="1" applyFill="1" applyBorder="1" applyAlignment="1" applyProtection="1">
      <alignment horizontal="center" vertical="center" wrapText="1"/>
      <protection locked="0"/>
    </xf>
    <xf numFmtId="0" fontId="15" fillId="2" borderId="69" xfId="2" applyFont="1" applyFill="1" applyBorder="1" applyAlignment="1">
      <alignment wrapText="1"/>
    </xf>
    <xf numFmtId="0" fontId="15" fillId="2" borderId="11" xfId="2" applyFont="1" applyFill="1" applyBorder="1" applyAlignment="1">
      <alignment wrapText="1"/>
    </xf>
    <xf numFmtId="1" fontId="15" fillId="15" borderId="69" xfId="0" applyNumberFormat="1" applyFont="1" applyFill="1" applyBorder="1" applyAlignment="1">
      <alignment horizontal="center" vertical="center" wrapText="1"/>
    </xf>
    <xf numFmtId="0" fontId="15" fillId="0" borderId="0" xfId="0" applyFont="1" applyAlignment="1">
      <alignment vertical="center" wrapText="1"/>
    </xf>
    <xf numFmtId="14" fontId="16" fillId="0" borderId="0" xfId="0" applyNumberFormat="1" applyFont="1" applyAlignment="1">
      <alignment vertical="center" wrapText="1"/>
    </xf>
    <xf numFmtId="14" fontId="16" fillId="0" borderId="16" xfId="0" applyNumberFormat="1" applyFont="1" applyBorder="1" applyAlignment="1">
      <alignment vertical="center" wrapText="1"/>
    </xf>
    <xf numFmtId="14" fontId="16" fillId="0" borderId="12" xfId="0" applyNumberFormat="1" applyFont="1" applyBorder="1" applyAlignment="1">
      <alignment vertical="center" wrapText="1"/>
    </xf>
    <xf numFmtId="0" fontId="16" fillId="2" borderId="0" xfId="2" applyFont="1" applyFill="1" applyAlignment="1">
      <alignment horizontal="center" vertical="center"/>
    </xf>
    <xf numFmtId="0" fontId="15" fillId="0" borderId="0" xfId="0" applyFont="1" applyAlignment="1">
      <alignment horizontal="center" vertical="center" wrapText="1"/>
    </xf>
    <xf numFmtId="0" fontId="16" fillId="0" borderId="1" xfId="0" applyFont="1" applyBorder="1" applyAlignment="1" applyProtection="1">
      <alignment horizontal="center" vertical="center" wrapText="1"/>
      <protection locked="0"/>
    </xf>
    <xf numFmtId="14"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14" fontId="16" fillId="0" borderId="1" xfId="0" applyNumberFormat="1" applyFont="1" applyBorder="1" applyAlignment="1" applyProtection="1">
      <alignment horizontal="center" vertical="center" wrapText="1"/>
      <protection locked="0"/>
    </xf>
    <xf numFmtId="1" fontId="15" fillId="0" borderId="0" xfId="0" applyNumberFormat="1" applyFont="1" applyAlignment="1">
      <alignment vertical="center" wrapText="1"/>
    </xf>
    <xf numFmtId="0" fontId="15" fillId="2" borderId="69" xfId="2" applyFont="1" applyFill="1" applyBorder="1" applyAlignment="1">
      <alignment horizontal="left" vertical="center" wrapText="1"/>
    </xf>
    <xf numFmtId="0" fontId="15" fillId="0" borderId="69" xfId="0" applyFont="1" applyBorder="1" applyAlignment="1">
      <alignment horizontal="left" vertical="center" wrapText="1"/>
    </xf>
    <xf numFmtId="0" fontId="18" fillId="0" borderId="69" xfId="0" applyFont="1" applyBorder="1" applyAlignment="1">
      <alignment wrapText="1"/>
    </xf>
    <xf numFmtId="1" fontId="16" fillId="4" borderId="18" xfId="2" applyNumberFormat="1" applyFont="1" applyFill="1" applyBorder="1" applyAlignment="1" applyProtection="1">
      <alignment horizontal="center" vertical="center" wrapText="1"/>
      <protection locked="0"/>
    </xf>
    <xf numFmtId="1" fontId="16" fillId="4" borderId="73" xfId="2" applyNumberFormat="1" applyFont="1" applyFill="1" applyBorder="1" applyAlignment="1" applyProtection="1">
      <alignment horizontal="center" vertical="center" wrapText="1"/>
      <protection locked="0"/>
    </xf>
    <xf numFmtId="0" fontId="16" fillId="4" borderId="86" xfId="2" applyFont="1" applyFill="1" applyBorder="1" applyAlignment="1" applyProtection="1">
      <alignment horizontal="justify" vertical="center" wrapText="1"/>
      <protection locked="0"/>
    </xf>
    <xf numFmtId="0" fontId="16" fillId="4" borderId="1" xfId="2" applyFont="1" applyFill="1" applyBorder="1" applyAlignment="1">
      <alignment vertical="center" wrapText="1"/>
    </xf>
    <xf numFmtId="0" fontId="16" fillId="0" borderId="10" xfId="0" applyFont="1" applyBorder="1" applyAlignment="1">
      <alignment horizontal="center" vertical="center" wrapText="1" readingOrder="1"/>
    </xf>
    <xf numFmtId="0" fontId="16" fillId="0" borderId="7" xfId="0" applyFont="1" applyBorder="1" applyAlignment="1">
      <alignment horizontal="center" vertical="center" wrapText="1" readingOrder="1"/>
    </xf>
    <xf numFmtId="0" fontId="15" fillId="11" borderId="19" xfId="2" applyFont="1" applyFill="1" applyBorder="1" applyAlignment="1">
      <alignment horizontal="center" vertical="center" wrapText="1"/>
    </xf>
    <xf numFmtId="0" fontId="15" fillId="11" borderId="58" xfId="2" applyFont="1" applyFill="1" applyBorder="1" applyAlignment="1">
      <alignment horizontal="center" vertical="center" wrapText="1"/>
    </xf>
    <xf numFmtId="0" fontId="15" fillId="12" borderId="87" xfId="0" applyFont="1" applyFill="1" applyBorder="1" applyAlignment="1">
      <alignment horizontal="center" vertical="center" wrapText="1" readingOrder="1"/>
    </xf>
    <xf numFmtId="0" fontId="21" fillId="0" borderId="1" xfId="0" applyFont="1" applyBorder="1" applyAlignment="1">
      <alignment horizontal="center" vertical="center" wrapText="1" readingOrder="1"/>
    </xf>
    <xf numFmtId="0" fontId="21" fillId="0" borderId="35" xfId="0" applyFont="1" applyBorder="1" applyAlignment="1">
      <alignment horizontal="center" vertical="center" wrapText="1" readingOrder="1"/>
    </xf>
    <xf numFmtId="0" fontId="21" fillId="0" borderId="86" xfId="0" applyFont="1" applyBorder="1" applyAlignment="1">
      <alignment horizontal="center" vertical="center" wrapText="1" readingOrder="1"/>
    </xf>
    <xf numFmtId="0" fontId="16" fillId="0" borderId="19" xfId="0" applyFont="1" applyBorder="1" applyAlignment="1">
      <alignment horizontal="center" vertical="center" wrapText="1" readingOrder="1"/>
    </xf>
    <xf numFmtId="1" fontId="15" fillId="4" borderId="56" xfId="2" applyNumberFormat="1" applyFont="1" applyFill="1" applyBorder="1" applyAlignment="1">
      <alignment horizontal="center" vertical="center" wrapText="1"/>
    </xf>
    <xf numFmtId="1" fontId="15" fillId="4" borderId="69" xfId="2" applyNumberFormat="1" applyFont="1" applyFill="1" applyBorder="1" applyAlignment="1">
      <alignment horizontal="center" vertical="center" wrapText="1"/>
    </xf>
    <xf numFmtId="1" fontId="15" fillId="4" borderId="79" xfId="2" applyNumberFormat="1" applyFont="1" applyFill="1" applyBorder="1" applyAlignment="1">
      <alignment horizontal="center" vertical="center" wrapText="1"/>
    </xf>
    <xf numFmtId="1" fontId="16" fillId="4" borderId="1" xfId="2" applyNumberFormat="1" applyFont="1" applyFill="1" applyBorder="1" applyAlignment="1">
      <alignment horizontal="center" vertical="center" wrapText="1"/>
    </xf>
    <xf numFmtId="0" fontId="16" fillId="4" borderId="1" xfId="0" applyFont="1" applyFill="1" applyBorder="1" applyAlignment="1">
      <alignment horizontal="center" vertical="center" wrapText="1" readingOrder="1"/>
    </xf>
    <xf numFmtId="1" fontId="15" fillId="4" borderId="1" xfId="2" applyNumberFormat="1" applyFont="1" applyFill="1" applyBorder="1" applyAlignment="1">
      <alignment horizontal="center" vertical="center" wrapText="1"/>
    </xf>
    <xf numFmtId="0" fontId="16" fillId="4" borderId="25" xfId="2" applyFont="1" applyFill="1" applyBorder="1" applyAlignment="1">
      <alignment horizontal="justify" vertical="center" wrapText="1"/>
    </xf>
    <xf numFmtId="0" fontId="16" fillId="4" borderId="34" xfId="2" applyFont="1" applyFill="1" applyBorder="1" applyAlignment="1" applyProtection="1">
      <alignment horizontal="justify" vertical="center" wrapText="1"/>
      <protection locked="0"/>
    </xf>
    <xf numFmtId="0" fontId="16" fillId="4" borderId="7" xfId="2" applyFont="1" applyFill="1" applyBorder="1" applyAlignment="1" applyProtection="1">
      <alignment horizontal="justify" vertical="center" wrapText="1"/>
      <protection locked="0"/>
    </xf>
    <xf numFmtId="0" fontId="16" fillId="4" borderId="37" xfId="2" applyFont="1" applyFill="1" applyBorder="1" applyAlignment="1" applyProtection="1">
      <alignment horizontal="justify" vertical="center" wrapText="1"/>
      <protection locked="0"/>
    </xf>
    <xf numFmtId="0" fontId="15" fillId="4" borderId="1" xfId="2" applyFont="1" applyFill="1" applyBorder="1" applyAlignment="1">
      <alignment horizontal="center" vertical="center" wrapText="1"/>
    </xf>
    <xf numFmtId="0" fontId="16" fillId="4" borderId="1" xfId="2" applyFont="1" applyFill="1" applyBorder="1" applyAlignment="1">
      <alignment horizontal="justify" vertical="center" wrapText="1"/>
    </xf>
    <xf numFmtId="0" fontId="16" fillId="4" borderId="5" xfId="2" applyFont="1" applyFill="1" applyBorder="1" applyAlignment="1" applyProtection="1">
      <alignment horizontal="justify" vertical="center" wrapText="1"/>
      <protection locked="0"/>
    </xf>
    <xf numFmtId="0" fontId="15" fillId="4" borderId="87" xfId="2" applyFont="1" applyFill="1" applyBorder="1" applyAlignment="1">
      <alignment horizontal="center" vertical="center" wrapText="1"/>
    </xf>
    <xf numFmtId="0" fontId="16" fillId="4" borderId="7" xfId="2" applyFont="1" applyFill="1" applyBorder="1" applyAlignment="1">
      <alignment horizontal="justify" vertical="center" wrapText="1"/>
    </xf>
    <xf numFmtId="0" fontId="15" fillId="4" borderId="17" xfId="2" applyFont="1" applyFill="1" applyBorder="1" applyAlignment="1">
      <alignment horizontal="center" vertical="center" wrapText="1"/>
    </xf>
    <xf numFmtId="0" fontId="15" fillId="4" borderId="5" xfId="2" applyFont="1" applyFill="1" applyBorder="1" applyAlignment="1">
      <alignment horizontal="center" vertical="center" wrapText="1"/>
    </xf>
    <xf numFmtId="14" fontId="15" fillId="4" borderId="5" xfId="2" applyNumberFormat="1" applyFont="1" applyFill="1" applyBorder="1" applyAlignment="1">
      <alignment horizontal="center" vertical="center" wrapText="1"/>
    </xf>
    <xf numFmtId="49" fontId="15" fillId="4" borderId="86" xfId="2" applyNumberFormat="1" applyFont="1" applyFill="1" applyBorder="1" applyAlignment="1">
      <alignment horizontal="center" vertical="center" wrapText="1"/>
    </xf>
    <xf numFmtId="0" fontId="15" fillId="4" borderId="58" xfId="2" applyFont="1" applyFill="1" applyBorder="1" applyAlignment="1">
      <alignment horizontal="center" vertical="center" wrapText="1"/>
    </xf>
    <xf numFmtId="0" fontId="16" fillId="4" borderId="7" xfId="0" applyFont="1" applyFill="1" applyBorder="1" applyAlignment="1">
      <alignment vertical="center" wrapText="1"/>
    </xf>
    <xf numFmtId="0" fontId="16" fillId="4" borderId="7" xfId="0" applyFont="1" applyFill="1" applyBorder="1" applyAlignment="1">
      <alignment vertical="center"/>
    </xf>
    <xf numFmtId="0" fontId="16" fillId="4" borderId="1" xfId="0" applyFont="1" applyFill="1" applyBorder="1" applyAlignment="1">
      <alignment vertical="center" wrapText="1"/>
    </xf>
    <xf numFmtId="0" fontId="15" fillId="4" borderId="1" xfId="0" applyFont="1" applyFill="1" applyBorder="1" applyAlignment="1">
      <alignment horizontal="center" vertical="center" wrapText="1" readingOrder="1"/>
    </xf>
    <xf numFmtId="0" fontId="16" fillId="4" borderId="25" xfId="2" applyFont="1" applyFill="1" applyBorder="1" applyAlignment="1">
      <alignment horizontal="left" vertical="center" wrapText="1"/>
    </xf>
    <xf numFmtId="1" fontId="16" fillId="4" borderId="55" xfId="2" applyNumberFormat="1" applyFont="1" applyFill="1" applyBorder="1" applyAlignment="1">
      <alignment horizontal="left" vertical="center" wrapText="1"/>
    </xf>
    <xf numFmtId="1" fontId="16" fillId="4" borderId="3" xfId="2" applyNumberFormat="1" applyFont="1" applyFill="1" applyBorder="1" applyAlignment="1">
      <alignment horizontal="center" vertical="center" wrapText="1"/>
    </xf>
    <xf numFmtId="0" fontId="16" fillId="4" borderId="87" xfId="2" applyFont="1" applyFill="1" applyBorder="1" applyAlignment="1" applyProtection="1">
      <alignment vertical="center" wrapText="1"/>
      <protection locked="0"/>
    </xf>
    <xf numFmtId="0" fontId="16" fillId="4" borderId="25" xfId="0" applyFont="1" applyFill="1" applyBorder="1" applyAlignment="1">
      <alignment horizontal="center" vertical="center" wrapText="1" readingOrder="1"/>
    </xf>
    <xf numFmtId="1" fontId="2" fillId="3" borderId="3" xfId="2" applyNumberFormat="1" applyFill="1" applyBorder="1" applyAlignment="1">
      <alignment horizontal="center" vertical="center" wrapText="1"/>
    </xf>
    <xf numFmtId="1" fontId="2" fillId="3" borderId="25" xfId="2" applyNumberFormat="1" applyFill="1" applyBorder="1" applyAlignment="1">
      <alignment horizontal="center" vertical="center" wrapText="1"/>
    </xf>
    <xf numFmtId="0" fontId="2" fillId="3" borderId="25" xfId="2" applyFill="1" applyBorder="1" applyAlignment="1">
      <alignment horizontal="center" vertical="center" wrapText="1"/>
    </xf>
    <xf numFmtId="1" fontId="16" fillId="3" borderId="25" xfId="2" applyNumberFormat="1" applyFont="1" applyFill="1" applyBorder="1" applyAlignment="1">
      <alignment horizontal="center" vertical="center" wrapText="1"/>
    </xf>
    <xf numFmtId="1" fontId="16" fillId="3" borderId="55" xfId="2" applyNumberFormat="1" applyFont="1" applyFill="1" applyBorder="1" applyAlignment="1">
      <alignment horizontal="center" vertical="center" wrapText="1"/>
    </xf>
    <xf numFmtId="9" fontId="19" fillId="3" borderId="1" xfId="0" applyNumberFormat="1" applyFont="1" applyFill="1" applyBorder="1" applyAlignment="1">
      <alignment horizontal="center" vertical="center" wrapText="1"/>
    </xf>
    <xf numFmtId="1" fontId="16" fillId="3" borderId="3" xfId="2" applyNumberFormat="1" applyFont="1" applyFill="1" applyBorder="1" applyAlignment="1">
      <alignment horizontal="center" vertical="center" wrapText="1"/>
    </xf>
    <xf numFmtId="0" fontId="16" fillId="3" borderId="25" xfId="2" applyFont="1" applyFill="1" applyBorder="1" applyAlignment="1">
      <alignment horizontal="center" vertical="center" wrapText="1"/>
    </xf>
    <xf numFmtId="1" fontId="16" fillId="16" borderId="25" xfId="2" applyNumberFormat="1" applyFont="1" applyFill="1" applyBorder="1" applyAlignment="1">
      <alignment horizontal="center" vertical="center" wrapText="1"/>
    </xf>
    <xf numFmtId="1" fontId="16" fillId="16" borderId="3" xfId="2" applyNumberFormat="1" applyFont="1" applyFill="1" applyBorder="1" applyAlignment="1">
      <alignment horizontal="center" vertical="center" wrapText="1"/>
    </xf>
    <xf numFmtId="1" fontId="2" fillId="16" borderId="3" xfId="2" applyNumberFormat="1" applyFill="1" applyBorder="1" applyAlignment="1">
      <alignment horizontal="center" vertical="center" wrapText="1"/>
    </xf>
    <xf numFmtId="0" fontId="16" fillId="0" borderId="7" xfId="0" applyFont="1" applyBorder="1" applyAlignment="1">
      <alignment vertical="center" wrapText="1"/>
    </xf>
    <xf numFmtId="0" fontId="16" fillId="17" borderId="25" xfId="2" applyFont="1" applyFill="1" applyBorder="1" applyAlignment="1">
      <alignment horizontal="center" vertical="center" wrapText="1"/>
    </xf>
    <xf numFmtId="1" fontId="16" fillId="17" borderId="25" xfId="2" applyNumberFormat="1" applyFont="1" applyFill="1" applyBorder="1" applyAlignment="1">
      <alignment horizontal="center" vertical="center" wrapText="1"/>
    </xf>
    <xf numFmtId="0" fontId="2" fillId="17" borderId="25" xfId="2" applyFill="1" applyBorder="1" applyAlignment="1">
      <alignment horizontal="center" vertical="center" wrapText="1"/>
    </xf>
    <xf numFmtId="1" fontId="2" fillId="17" borderId="25" xfId="2" applyNumberFormat="1" applyFill="1" applyBorder="1" applyAlignment="1">
      <alignment horizontal="center" vertical="center" wrapText="1"/>
    </xf>
    <xf numFmtId="0" fontId="21" fillId="0" borderId="58" xfId="0" applyFont="1" applyBorder="1" applyAlignment="1">
      <alignment horizontal="center" vertical="center" wrapText="1" readingOrder="1"/>
    </xf>
    <xf numFmtId="1" fontId="15" fillId="4" borderId="18" xfId="2" applyNumberFormat="1" applyFont="1" applyFill="1" applyBorder="1" applyAlignment="1">
      <alignment horizontal="center" vertical="center" wrapText="1"/>
    </xf>
    <xf numFmtId="1" fontId="15" fillId="4" borderId="73" xfId="2" applyNumberFormat="1" applyFont="1" applyFill="1" applyBorder="1" applyAlignment="1">
      <alignment horizontal="center" vertical="center" wrapText="1"/>
    </xf>
    <xf numFmtId="1" fontId="15" fillId="4" borderId="54" xfId="2" applyNumberFormat="1" applyFont="1" applyFill="1" applyBorder="1" applyAlignment="1">
      <alignment horizontal="center" vertical="center" wrapText="1"/>
    </xf>
    <xf numFmtId="0" fontId="16" fillId="4" borderId="73" xfId="2" applyFont="1" applyFill="1" applyBorder="1" applyAlignment="1" applyProtection="1">
      <alignment vertical="center" wrapText="1"/>
      <protection locked="0"/>
    </xf>
    <xf numFmtId="0" fontId="16" fillId="4" borderId="18" xfId="2" applyFont="1" applyFill="1" applyBorder="1" applyAlignment="1" applyProtection="1">
      <alignment vertical="center" wrapText="1"/>
      <protection locked="0"/>
    </xf>
    <xf numFmtId="0" fontId="16" fillId="0" borderId="0" xfId="2" applyFont="1" applyAlignment="1">
      <alignment horizontal="center" wrapText="1"/>
    </xf>
    <xf numFmtId="0" fontId="16" fillId="0" borderId="0" xfId="2" applyFont="1" applyAlignment="1">
      <alignment horizontal="left" wrapText="1"/>
    </xf>
    <xf numFmtId="0" fontId="16" fillId="0" borderId="0" xfId="2" applyFont="1" applyAlignment="1" applyProtection="1">
      <alignment horizontal="left" wrapText="1"/>
      <protection locked="0"/>
    </xf>
    <xf numFmtId="0" fontId="16" fillId="0" borderId="0" xfId="2" applyFont="1" applyAlignment="1" applyProtection="1">
      <alignment horizontal="center" wrapText="1"/>
      <protection locked="0"/>
    </xf>
    <xf numFmtId="0" fontId="16" fillId="0" borderId="0" xfId="2" applyFont="1" applyAlignment="1">
      <alignment wrapText="1"/>
    </xf>
    <xf numFmtId="0" fontId="16" fillId="0" borderId="0" xfId="2" applyFont="1" applyAlignment="1" applyProtection="1">
      <alignment wrapText="1"/>
      <protection locked="0"/>
    </xf>
    <xf numFmtId="0" fontId="18" fillId="5" borderId="70" xfId="0" applyFont="1" applyFill="1" applyBorder="1" applyAlignment="1">
      <alignment horizontal="left" wrapText="1"/>
    </xf>
    <xf numFmtId="0" fontId="18" fillId="5" borderId="72" xfId="0" applyFont="1" applyFill="1" applyBorder="1" applyAlignment="1">
      <alignment horizontal="left" wrapText="1"/>
    </xf>
    <xf numFmtId="0" fontId="18" fillId="5" borderId="71" xfId="0" applyFont="1" applyFill="1" applyBorder="1" applyAlignment="1">
      <alignment horizontal="left" wrapText="1"/>
    </xf>
    <xf numFmtId="0" fontId="15" fillId="5" borderId="52" xfId="0" applyFont="1" applyFill="1" applyBorder="1" applyAlignment="1">
      <alignment horizontal="left" vertical="center" wrapText="1"/>
    </xf>
    <xf numFmtId="0" fontId="15" fillId="5" borderId="53" xfId="0" applyFont="1" applyFill="1" applyBorder="1" applyAlignment="1">
      <alignment horizontal="left" vertical="center" wrapText="1"/>
    </xf>
    <xf numFmtId="0" fontId="16" fillId="5" borderId="95" xfId="4" applyFont="1" applyFill="1" applyBorder="1" applyAlignment="1">
      <alignment horizontal="justify" vertical="center" wrapText="1"/>
    </xf>
    <xf numFmtId="0" fontId="16" fillId="5" borderId="96" xfId="4" applyFont="1" applyFill="1" applyBorder="1" applyAlignment="1">
      <alignment horizontal="justify" vertical="center" wrapText="1"/>
    </xf>
    <xf numFmtId="0" fontId="15" fillId="5" borderId="48" xfId="0" applyFont="1" applyFill="1" applyBorder="1" applyAlignment="1">
      <alignment horizontal="left" vertical="center" wrapText="1"/>
    </xf>
    <xf numFmtId="0" fontId="15" fillId="5" borderId="49" xfId="0" applyFont="1" applyFill="1" applyBorder="1" applyAlignment="1">
      <alignment horizontal="left" vertical="center" wrapText="1"/>
    </xf>
    <xf numFmtId="0" fontId="16" fillId="5" borderId="50" xfId="4" applyFont="1" applyFill="1" applyBorder="1" applyAlignment="1">
      <alignment horizontal="justify" vertical="center" wrapText="1"/>
    </xf>
    <xf numFmtId="0" fontId="16" fillId="5" borderId="51" xfId="4" applyFont="1" applyFill="1" applyBorder="1" applyAlignment="1">
      <alignment horizontal="justify" vertical="center" wrapText="1"/>
    </xf>
    <xf numFmtId="0" fontId="16" fillId="5" borderId="50" xfId="4" applyFont="1" applyFill="1" applyBorder="1" applyAlignment="1">
      <alignment horizontal="justify" vertical="center"/>
    </xf>
    <xf numFmtId="0" fontId="16" fillId="5" borderId="51" xfId="4" applyFont="1" applyFill="1" applyBorder="1" applyAlignment="1">
      <alignment horizontal="justify" vertical="center"/>
    </xf>
    <xf numFmtId="0" fontId="15" fillId="11" borderId="42" xfId="4" applyFont="1" applyFill="1" applyBorder="1" applyAlignment="1">
      <alignment horizontal="center" vertical="center" wrapText="1"/>
    </xf>
    <xf numFmtId="0" fontId="15" fillId="11" borderId="43" xfId="4" applyFont="1" applyFill="1" applyBorder="1" applyAlignment="1">
      <alignment horizontal="center" vertical="center" wrapText="1"/>
    </xf>
    <xf numFmtId="0" fontId="15" fillId="5" borderId="97" xfId="5" applyFont="1" applyFill="1" applyBorder="1" applyAlignment="1">
      <alignment horizontal="left" vertical="top" wrapText="1" readingOrder="1"/>
    </xf>
    <xf numFmtId="0" fontId="15" fillId="5" borderId="98" xfId="5" applyFont="1" applyFill="1" applyBorder="1" applyAlignment="1">
      <alignment horizontal="left" vertical="top" wrapText="1" readingOrder="1"/>
    </xf>
    <xf numFmtId="0" fontId="16" fillId="5" borderId="99" xfId="4" applyFont="1" applyFill="1" applyBorder="1" applyAlignment="1">
      <alignment horizontal="justify" vertical="center" wrapText="1"/>
    </xf>
    <xf numFmtId="0" fontId="16" fillId="5" borderId="100" xfId="4" applyFont="1" applyFill="1" applyBorder="1" applyAlignment="1">
      <alignment horizontal="justify" vertical="center" wrapText="1"/>
    </xf>
    <xf numFmtId="0" fontId="15" fillId="5" borderId="44" xfId="5" applyFont="1" applyFill="1" applyBorder="1" applyAlignment="1">
      <alignment horizontal="left" vertical="top" wrapText="1" readingOrder="1"/>
    </xf>
    <xf numFmtId="0" fontId="15" fillId="5" borderId="45" xfId="5" applyFont="1" applyFill="1" applyBorder="1" applyAlignment="1">
      <alignment horizontal="left" vertical="top" wrapText="1" readingOrder="1"/>
    </xf>
    <xf numFmtId="0" fontId="16" fillId="5" borderId="46" xfId="4" applyFont="1" applyFill="1" applyBorder="1" applyAlignment="1">
      <alignment horizontal="justify" vertical="center" wrapText="1"/>
    </xf>
    <xf numFmtId="0" fontId="16" fillId="5" borderId="47" xfId="4" applyFont="1" applyFill="1" applyBorder="1" applyAlignment="1">
      <alignment horizontal="justify" vertical="center" wrapText="1"/>
    </xf>
    <xf numFmtId="0" fontId="15" fillId="11" borderId="91" xfId="5" applyFont="1" applyFill="1" applyBorder="1" applyAlignment="1">
      <alignment horizontal="center" vertical="center" wrapText="1"/>
    </xf>
    <xf numFmtId="0" fontId="15" fillId="11" borderId="92" xfId="5" applyFont="1" applyFill="1" applyBorder="1" applyAlignment="1">
      <alignment horizontal="center" vertical="center" wrapText="1"/>
    </xf>
    <xf numFmtId="0" fontId="16" fillId="5" borderId="38" xfId="4" quotePrefix="1" applyFont="1" applyFill="1" applyBorder="1" applyAlignment="1">
      <alignment horizontal="justify" vertical="center" wrapText="1"/>
    </xf>
    <xf numFmtId="0" fontId="16" fillId="5" borderId="8" xfId="4" quotePrefix="1" applyFont="1" applyFill="1" applyBorder="1" applyAlignment="1">
      <alignment horizontal="justify" vertical="center" wrapText="1"/>
    </xf>
    <xf numFmtId="0" fontId="16" fillId="5" borderId="39" xfId="4" quotePrefix="1" applyFont="1" applyFill="1" applyBorder="1" applyAlignment="1">
      <alignment horizontal="justify" vertical="center" wrapText="1"/>
    </xf>
    <xf numFmtId="0" fontId="26" fillId="5" borderId="55" xfId="4" quotePrefix="1" applyFont="1" applyFill="1" applyBorder="1" applyAlignment="1">
      <alignment horizontal="left" vertical="top" wrapText="1"/>
    </xf>
    <xf numFmtId="0" fontId="26" fillId="5" borderId="9" xfId="4" quotePrefix="1" applyFont="1" applyFill="1" applyBorder="1" applyAlignment="1">
      <alignment horizontal="left" vertical="top" wrapText="1"/>
    </xf>
    <xf numFmtId="0" fontId="26" fillId="5" borderId="57" xfId="4" quotePrefix="1" applyFont="1" applyFill="1" applyBorder="1" applyAlignment="1">
      <alignment horizontal="left" vertical="top" wrapText="1"/>
    </xf>
    <xf numFmtId="0" fontId="15" fillId="11" borderId="40" xfId="5" applyFont="1" applyFill="1" applyBorder="1" applyAlignment="1">
      <alignment horizontal="center" vertical="center" wrapText="1"/>
    </xf>
    <xf numFmtId="0" fontId="15" fillId="11" borderId="41" xfId="5" applyFont="1" applyFill="1" applyBorder="1" applyAlignment="1">
      <alignment horizontal="center" vertical="center" wrapText="1"/>
    </xf>
    <xf numFmtId="0" fontId="15" fillId="5" borderId="101" xfId="0" applyFont="1" applyFill="1" applyBorder="1" applyAlignment="1">
      <alignment horizontal="left" vertical="center" wrapText="1"/>
    </xf>
    <xf numFmtId="0" fontId="15" fillId="5" borderId="102" xfId="0" applyFont="1" applyFill="1" applyBorder="1" applyAlignment="1">
      <alignment horizontal="left" vertical="center" wrapText="1"/>
    </xf>
    <xf numFmtId="0" fontId="26" fillId="5" borderId="3" xfId="4" quotePrefix="1" applyFont="1" applyFill="1" applyBorder="1" applyAlignment="1">
      <alignment horizontal="left" vertical="top" wrapText="1"/>
    </xf>
    <xf numFmtId="0" fontId="26" fillId="5" borderId="1" xfId="4" quotePrefix="1" applyFont="1" applyFill="1" applyBorder="1" applyAlignment="1">
      <alignment horizontal="left" vertical="top" wrapText="1"/>
    </xf>
    <xf numFmtId="0" fontId="26" fillId="5" borderId="25" xfId="4" quotePrefix="1" applyFont="1" applyFill="1" applyBorder="1" applyAlignment="1">
      <alignment horizontal="left" vertical="top" wrapText="1"/>
    </xf>
    <xf numFmtId="0" fontId="15" fillId="5" borderId="103" xfId="0" applyFont="1" applyFill="1" applyBorder="1" applyAlignment="1">
      <alignment horizontal="left" vertical="center" wrapText="1"/>
    </xf>
    <xf numFmtId="0" fontId="15" fillId="5" borderId="104" xfId="0" applyFont="1" applyFill="1" applyBorder="1" applyAlignment="1">
      <alignment horizontal="left" vertical="center" wrapText="1"/>
    </xf>
    <xf numFmtId="0" fontId="16" fillId="5" borderId="35" xfId="4" quotePrefix="1" applyFont="1" applyFill="1" applyBorder="1" applyAlignment="1">
      <alignment horizontal="left" vertical="top" wrapText="1"/>
    </xf>
    <xf numFmtId="0" fontId="16" fillId="5" borderId="36" xfId="4" quotePrefix="1" applyFont="1" applyFill="1" applyBorder="1" applyAlignment="1">
      <alignment horizontal="left" vertical="top" wrapText="1"/>
    </xf>
    <xf numFmtId="0" fontId="16" fillId="5" borderId="37" xfId="4" quotePrefix="1" applyFont="1" applyFill="1" applyBorder="1" applyAlignment="1">
      <alignment horizontal="left" vertical="top" wrapText="1"/>
    </xf>
    <xf numFmtId="0" fontId="16" fillId="4" borderId="35" xfId="4" quotePrefix="1" applyFont="1" applyFill="1" applyBorder="1" applyAlignment="1">
      <alignment horizontal="left" vertical="top" wrapText="1"/>
    </xf>
    <xf numFmtId="0" fontId="16" fillId="4" borderId="36" xfId="4" quotePrefix="1" applyFont="1" applyFill="1" applyBorder="1" applyAlignment="1">
      <alignment horizontal="left" vertical="top" wrapText="1"/>
    </xf>
    <xf numFmtId="0" fontId="16" fillId="4" borderId="37" xfId="4" quotePrefix="1" applyFont="1" applyFill="1" applyBorder="1" applyAlignment="1">
      <alignment horizontal="left" vertical="top" wrapText="1"/>
    </xf>
    <xf numFmtId="0" fontId="26" fillId="5" borderId="35" xfId="4" quotePrefix="1" applyFont="1" applyFill="1" applyBorder="1" applyAlignment="1">
      <alignment horizontal="left" vertical="top" wrapText="1"/>
    </xf>
    <xf numFmtId="0" fontId="26" fillId="5" borderId="36" xfId="4" quotePrefix="1" applyFont="1" applyFill="1" applyBorder="1" applyAlignment="1">
      <alignment horizontal="left" vertical="top" wrapText="1"/>
    </xf>
    <xf numFmtId="0" fontId="26" fillId="5" borderId="37" xfId="4" quotePrefix="1" applyFont="1" applyFill="1" applyBorder="1" applyAlignment="1">
      <alignment horizontal="left" vertical="top" wrapText="1"/>
    </xf>
    <xf numFmtId="0" fontId="16" fillId="0" borderId="35" xfId="4" quotePrefix="1" applyFont="1" applyBorder="1" applyAlignment="1">
      <alignment horizontal="left" vertical="top" wrapText="1"/>
    </xf>
    <xf numFmtId="0" fontId="16" fillId="0" borderId="36" xfId="4" quotePrefix="1" applyFont="1" applyBorder="1" applyAlignment="1">
      <alignment horizontal="left" vertical="top" wrapText="1"/>
    </xf>
    <xf numFmtId="0" fontId="16" fillId="0" borderId="37" xfId="4" quotePrefix="1" applyFont="1" applyBorder="1" applyAlignment="1">
      <alignment horizontal="left" vertical="top" wrapText="1"/>
    </xf>
    <xf numFmtId="0" fontId="18" fillId="15" borderId="33" xfId="0" applyFont="1" applyFill="1" applyBorder="1" applyAlignment="1">
      <alignment horizontal="center" vertical="center" wrapText="1"/>
    </xf>
    <xf numFmtId="0" fontId="18" fillId="15" borderId="6" xfId="0" applyFont="1" applyFill="1" applyBorder="1" applyAlignment="1">
      <alignment horizontal="center" vertical="center" wrapText="1"/>
    </xf>
    <xf numFmtId="0" fontId="18" fillId="15" borderId="24" xfId="0" applyFont="1" applyFill="1" applyBorder="1" applyAlignment="1">
      <alignment horizontal="center" vertical="center" wrapText="1"/>
    </xf>
    <xf numFmtId="0" fontId="18" fillId="15" borderId="26" xfId="0" applyFont="1" applyFill="1" applyBorder="1" applyAlignment="1">
      <alignment horizontal="center" vertical="center" wrapText="1"/>
    </xf>
    <xf numFmtId="0" fontId="18" fillId="15" borderId="27" xfId="0" applyFont="1" applyFill="1" applyBorder="1" applyAlignment="1">
      <alignment horizontal="center" vertical="center" wrapText="1"/>
    </xf>
    <xf numFmtId="0" fontId="18" fillId="15" borderId="28"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5" fillId="5" borderId="93" xfId="0" applyFont="1" applyFill="1" applyBorder="1" applyAlignment="1">
      <alignment horizontal="left" vertical="center" wrapText="1"/>
    </xf>
    <xf numFmtId="0" fontId="15" fillId="5" borderId="94" xfId="0" applyFont="1" applyFill="1" applyBorder="1" applyAlignment="1">
      <alignment horizontal="left" vertical="center" wrapText="1"/>
    </xf>
    <xf numFmtId="0" fontId="16" fillId="0" borderId="55" xfId="4" quotePrefix="1" applyFont="1" applyBorder="1" applyAlignment="1">
      <alignment horizontal="left" vertical="top" wrapText="1"/>
    </xf>
    <xf numFmtId="0" fontId="16" fillId="0" borderId="9" xfId="4" quotePrefix="1" applyFont="1" applyBorder="1" applyAlignment="1">
      <alignment horizontal="left" vertical="top" wrapText="1"/>
    </xf>
    <xf numFmtId="0" fontId="16" fillId="0" borderId="57" xfId="4" quotePrefix="1" applyFont="1" applyBorder="1" applyAlignment="1">
      <alignment horizontal="left" vertical="top" wrapText="1"/>
    </xf>
    <xf numFmtId="0" fontId="15" fillId="5" borderId="89" xfId="0" applyFont="1" applyFill="1" applyBorder="1" applyAlignment="1">
      <alignment horizontal="left" vertical="center" wrapText="1"/>
    </xf>
    <xf numFmtId="0" fontId="15" fillId="5" borderId="90" xfId="0" applyFont="1" applyFill="1" applyBorder="1" applyAlignment="1">
      <alignment horizontal="left" vertical="center" wrapText="1"/>
    </xf>
    <xf numFmtId="0" fontId="15" fillId="7" borderId="38" xfId="4" applyFont="1" applyFill="1" applyBorder="1" applyAlignment="1">
      <alignment horizontal="center" vertical="center" wrapText="1"/>
    </xf>
    <xf numFmtId="0" fontId="15" fillId="7" borderId="8" xfId="4" applyFont="1" applyFill="1" applyBorder="1" applyAlignment="1">
      <alignment horizontal="center" vertical="center" wrapText="1"/>
    </xf>
    <xf numFmtId="0" fontId="15" fillId="7" borderId="39" xfId="4" applyFont="1" applyFill="1" applyBorder="1" applyAlignment="1">
      <alignment horizontal="center" vertical="center" wrapText="1"/>
    </xf>
    <xf numFmtId="0" fontId="16" fillId="0" borderId="14" xfId="4" quotePrefix="1" applyFont="1" applyBorder="1" applyAlignment="1">
      <alignment horizontal="left" vertical="center" wrapText="1"/>
    </xf>
    <xf numFmtId="0" fontId="16" fillId="0" borderId="0" xfId="4" quotePrefix="1" applyFont="1" applyAlignment="1">
      <alignment horizontal="left" vertical="center" wrapText="1"/>
    </xf>
    <xf numFmtId="0" fontId="16" fillId="0" borderId="2" xfId="4" quotePrefix="1" applyFont="1" applyBorder="1" applyAlignment="1">
      <alignment horizontal="left" vertical="center" wrapText="1"/>
    </xf>
    <xf numFmtId="0" fontId="16" fillId="0" borderId="38" xfId="4" quotePrefix="1" applyFont="1" applyBorder="1" applyAlignment="1">
      <alignment horizontal="left" vertical="center" wrapText="1"/>
    </xf>
    <xf numFmtId="0" fontId="16" fillId="0" borderId="8" xfId="4" quotePrefix="1" applyFont="1" applyBorder="1" applyAlignment="1">
      <alignment horizontal="left" vertical="center" wrapText="1"/>
    </xf>
    <xf numFmtId="0" fontId="16" fillId="0" borderId="39" xfId="4" quotePrefix="1" applyFont="1" applyBorder="1" applyAlignment="1">
      <alignment horizontal="left" vertical="center" wrapText="1"/>
    </xf>
    <xf numFmtId="0" fontId="15" fillId="5" borderId="9" xfId="4" quotePrefix="1" applyFont="1" applyFill="1" applyBorder="1" applyAlignment="1">
      <alignment horizontal="left" vertical="top" wrapText="1"/>
    </xf>
    <xf numFmtId="0" fontId="15" fillId="5" borderId="57" xfId="4" quotePrefix="1" applyFont="1" applyFill="1" applyBorder="1" applyAlignment="1">
      <alignment horizontal="left" vertical="top" wrapText="1"/>
    </xf>
    <xf numFmtId="49" fontId="15" fillId="15" borderId="20" xfId="0" applyNumberFormat="1" applyFont="1" applyFill="1" applyBorder="1" applyAlignment="1">
      <alignment horizontal="center" vertical="center" wrapText="1"/>
    </xf>
    <xf numFmtId="49" fontId="15" fillId="15" borderId="21" xfId="0" applyNumberFormat="1" applyFont="1" applyFill="1" applyBorder="1" applyAlignment="1">
      <alignment horizontal="center" vertical="center" wrapText="1"/>
    </xf>
    <xf numFmtId="49" fontId="15" fillId="15" borderId="22" xfId="0" applyNumberFormat="1" applyFont="1" applyFill="1" applyBorder="1" applyAlignment="1">
      <alignment horizontal="center" vertical="center" wrapText="1"/>
    </xf>
    <xf numFmtId="0" fontId="15" fillId="0" borderId="1" xfId="2" applyFont="1" applyBorder="1" applyAlignment="1">
      <alignment horizontal="center" vertical="center" wrapText="1"/>
    </xf>
    <xf numFmtId="49" fontId="15" fillId="0" borderId="17"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49" fontId="15" fillId="0" borderId="15" xfId="0" applyNumberFormat="1" applyFont="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49" fontId="15" fillId="0" borderId="11"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6" fillId="0" borderId="18" xfId="0" applyFont="1" applyBorder="1" applyAlignment="1">
      <alignment horizontal="center" vertical="center" wrapText="1"/>
    </xf>
    <xf numFmtId="1" fontId="15" fillId="15" borderId="106" xfId="0" applyNumberFormat="1" applyFont="1" applyFill="1" applyBorder="1" applyAlignment="1">
      <alignment horizontal="center" vertical="center" wrapText="1"/>
    </xf>
    <xf numFmtId="1" fontId="15" fillId="15" borderId="107" xfId="0" applyNumberFormat="1" applyFont="1" applyFill="1" applyBorder="1" applyAlignment="1">
      <alignment horizontal="center" vertical="center" wrapText="1"/>
    </xf>
    <xf numFmtId="1" fontId="15" fillId="15" borderId="108" xfId="0" applyNumberFormat="1" applyFont="1" applyFill="1" applyBorder="1" applyAlignment="1">
      <alignment horizontal="center" vertical="center" wrapText="1"/>
    </xf>
    <xf numFmtId="0" fontId="15" fillId="0" borderId="17" xfId="2" applyFont="1" applyBorder="1" applyAlignment="1">
      <alignment horizontal="center" vertical="center" wrapText="1"/>
    </xf>
    <xf numFmtId="0" fontId="15" fillId="0" borderId="16" xfId="2" applyFont="1" applyBorder="1" applyAlignment="1">
      <alignment horizontal="center" vertical="center"/>
    </xf>
    <xf numFmtId="0" fontId="15" fillId="0" borderId="15" xfId="2" applyFont="1" applyBorder="1" applyAlignment="1">
      <alignment horizontal="center" vertical="center"/>
    </xf>
    <xf numFmtId="0" fontId="15" fillId="0" borderId="14" xfId="2" applyFont="1" applyBorder="1" applyAlignment="1">
      <alignment horizontal="center" vertical="center"/>
    </xf>
    <xf numFmtId="0" fontId="15" fillId="0" borderId="0" xfId="2" applyFont="1" applyAlignment="1">
      <alignment horizontal="center" vertical="center"/>
    </xf>
    <xf numFmtId="0" fontId="15" fillId="0" borderId="2" xfId="2" applyFont="1" applyBorder="1" applyAlignment="1">
      <alignment horizontal="center" vertical="center"/>
    </xf>
    <xf numFmtId="0" fontId="15" fillId="0" borderId="38" xfId="2" applyFont="1" applyBorder="1" applyAlignment="1">
      <alignment horizontal="center" vertical="center"/>
    </xf>
    <xf numFmtId="0" fontId="15" fillId="0" borderId="8" xfId="2" applyFont="1" applyBorder="1" applyAlignment="1">
      <alignment horizontal="center" vertical="center"/>
    </xf>
    <xf numFmtId="0" fontId="15" fillId="0" borderId="39" xfId="2" applyFont="1" applyBorder="1" applyAlignment="1">
      <alignment horizontal="center" vertical="center"/>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9" xfId="2" applyFont="1" applyBorder="1" applyAlignment="1">
      <alignment horizontal="center" vertical="center" wrapText="1"/>
    </xf>
    <xf numFmtId="0" fontId="15" fillId="0" borderId="55" xfId="2" applyFont="1" applyBorder="1" applyAlignment="1">
      <alignment horizontal="center" vertical="center" wrapText="1"/>
    </xf>
    <xf numFmtId="0" fontId="15" fillId="0" borderId="33" xfId="2" applyFont="1" applyBorder="1" applyAlignment="1">
      <alignment horizontal="center" vertical="center" wrapText="1"/>
    </xf>
    <xf numFmtId="0" fontId="15" fillId="0" borderId="24" xfId="2" applyFont="1" applyBorder="1" applyAlignment="1">
      <alignment horizontal="center" vertical="center" wrapText="1"/>
    </xf>
    <xf numFmtId="0" fontId="16" fillId="2" borderId="17" xfId="2" applyFont="1" applyFill="1" applyBorder="1" applyAlignment="1">
      <alignment horizontal="center" vertical="center" wrapText="1"/>
    </xf>
    <xf numFmtId="0" fontId="16" fillId="2" borderId="15" xfId="2" applyFont="1" applyFill="1" applyBorder="1" applyAlignment="1">
      <alignment horizontal="center" vertical="center" wrapText="1"/>
    </xf>
    <xf numFmtId="0" fontId="16" fillId="2" borderId="14"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13" xfId="2" applyFont="1" applyFill="1" applyBorder="1" applyAlignment="1">
      <alignment horizontal="center" vertical="center" wrapText="1"/>
    </xf>
    <xf numFmtId="0" fontId="16" fillId="2" borderId="11" xfId="2" applyFont="1" applyFill="1" applyBorder="1" applyAlignment="1">
      <alignment horizontal="center" vertical="center" wrapText="1"/>
    </xf>
    <xf numFmtId="1" fontId="15" fillId="0" borderId="17" xfId="0" applyNumberFormat="1" applyFont="1" applyBorder="1" applyAlignment="1">
      <alignment horizontal="center" vertical="center"/>
    </xf>
    <xf numFmtId="1" fontId="15" fillId="0" borderId="16" xfId="0" applyNumberFormat="1" applyFont="1" applyBorder="1" applyAlignment="1">
      <alignment horizontal="center" vertical="center"/>
    </xf>
    <xf numFmtId="1" fontId="15" fillId="0" borderId="15" xfId="0" applyNumberFormat="1" applyFont="1" applyBorder="1" applyAlignment="1">
      <alignment horizontal="center" vertical="center"/>
    </xf>
    <xf numFmtId="1" fontId="15" fillId="0" borderId="13" xfId="0" applyNumberFormat="1" applyFont="1" applyBorder="1" applyAlignment="1">
      <alignment horizontal="center" vertical="center"/>
    </xf>
    <xf numFmtId="1" fontId="15" fillId="0" borderId="12" xfId="0" applyNumberFormat="1" applyFont="1" applyBorder="1" applyAlignment="1">
      <alignment horizontal="center" vertical="center"/>
    </xf>
    <xf numFmtId="1" fontId="15" fillId="0" borderId="11" xfId="0" applyNumberFormat="1" applyFont="1" applyBorder="1" applyAlignment="1">
      <alignment horizontal="center" vertical="center"/>
    </xf>
    <xf numFmtId="0" fontId="16" fillId="0" borderId="0" xfId="2" applyFont="1" applyAlignment="1">
      <alignment horizontal="center" vertical="center" wrapText="1"/>
    </xf>
    <xf numFmtId="0" fontId="16" fillId="0" borderId="58" xfId="0" applyFont="1" applyBorder="1" applyAlignment="1">
      <alignment horizontal="left" vertical="center" wrapText="1" readingOrder="1"/>
    </xf>
    <xf numFmtId="0" fontId="16" fillId="0" borderId="36" xfId="0" applyFont="1" applyBorder="1" applyAlignment="1">
      <alignment horizontal="left" vertical="center" wrapText="1" readingOrder="1"/>
    </xf>
    <xf numFmtId="0" fontId="16" fillId="0" borderId="1" xfId="0" applyFont="1" applyBorder="1" applyAlignment="1">
      <alignment horizontal="center" vertical="center" wrapText="1" readingOrder="1"/>
    </xf>
    <xf numFmtId="0" fontId="15" fillId="0" borderId="1" xfId="0" applyFont="1" applyBorder="1" applyAlignment="1">
      <alignment horizontal="center" vertical="center" wrapText="1" readingOrder="1"/>
    </xf>
    <xf numFmtId="0" fontId="16" fillId="2" borderId="17" xfId="2" applyFont="1" applyFill="1" applyBorder="1" applyAlignment="1">
      <alignment horizontal="center" vertical="center"/>
    </xf>
    <xf numFmtId="0" fontId="16" fillId="2" borderId="16" xfId="2" applyFont="1" applyFill="1" applyBorder="1" applyAlignment="1">
      <alignment horizontal="center" vertical="center"/>
    </xf>
    <xf numFmtId="0" fontId="16" fillId="2" borderId="14" xfId="2" applyFont="1" applyFill="1" applyBorder="1" applyAlignment="1">
      <alignment horizontal="center" vertical="center"/>
    </xf>
    <xf numFmtId="0" fontId="16" fillId="2" borderId="0" xfId="2" applyFont="1" applyFill="1" applyAlignment="1">
      <alignment horizontal="center" vertical="center"/>
    </xf>
    <xf numFmtId="0" fontId="16" fillId="2" borderId="13" xfId="2" applyFont="1" applyFill="1" applyBorder="1" applyAlignment="1">
      <alignment horizontal="center" vertical="center"/>
    </xf>
    <xf numFmtId="0" fontId="16" fillId="2" borderId="12" xfId="2" applyFont="1" applyFill="1" applyBorder="1" applyAlignment="1">
      <alignment horizontal="center" vertical="center"/>
    </xf>
    <xf numFmtId="1" fontId="15" fillId="0" borderId="83" xfId="0" applyNumberFormat="1" applyFont="1" applyBorder="1" applyAlignment="1">
      <alignment horizontal="center" vertical="center" wrapText="1"/>
    </xf>
    <xf numFmtId="1" fontId="15" fillId="0" borderId="66" xfId="0" applyNumberFormat="1" applyFont="1" applyBorder="1" applyAlignment="1">
      <alignment horizontal="center" vertical="center" wrapText="1"/>
    </xf>
    <xf numFmtId="0" fontId="16" fillId="0" borderId="18" xfId="0" applyFont="1" applyBorder="1" applyAlignment="1">
      <alignment horizontal="center" vertical="center" wrapText="1" readingOrder="1"/>
    </xf>
    <xf numFmtId="0" fontId="15" fillId="0" borderId="34"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64" xfId="2" applyFont="1" applyBorder="1" applyAlignment="1">
      <alignment horizontal="center" vertical="center" textRotation="90" wrapText="1"/>
    </xf>
    <xf numFmtId="0" fontId="15" fillId="0" borderId="65" xfId="2" applyFont="1" applyBorder="1" applyAlignment="1">
      <alignment horizontal="center" vertical="center" textRotation="90" wrapText="1"/>
    </xf>
    <xf numFmtId="0" fontId="15" fillId="0" borderId="66" xfId="2" applyFont="1" applyBorder="1" applyAlignment="1">
      <alignment horizontal="center" vertical="center" textRotation="90" wrapText="1"/>
    </xf>
    <xf numFmtId="0" fontId="15" fillId="0" borderId="3" xfId="2" applyFont="1" applyBorder="1" applyAlignment="1">
      <alignment horizontal="center" vertical="center" textRotation="90" wrapText="1"/>
    </xf>
    <xf numFmtId="0" fontId="15" fillId="0" borderId="26" xfId="2" applyFont="1" applyBorder="1" applyAlignment="1">
      <alignment horizontal="center" vertical="center" textRotation="90" wrapText="1"/>
    </xf>
    <xf numFmtId="0" fontId="15" fillId="2" borderId="20" xfId="2" applyFont="1" applyFill="1" applyBorder="1" applyAlignment="1">
      <alignment horizontal="center" vertical="center" wrapText="1"/>
    </xf>
    <xf numFmtId="0" fontId="15" fillId="2" borderId="21" xfId="2" applyFont="1" applyFill="1" applyBorder="1" applyAlignment="1">
      <alignment horizontal="center" vertical="center" wrapText="1"/>
    </xf>
    <xf numFmtId="0" fontId="15" fillId="2" borderId="22" xfId="2" applyFont="1" applyFill="1" applyBorder="1" applyAlignment="1">
      <alignment horizontal="center" vertical="center" wrapText="1"/>
    </xf>
    <xf numFmtId="0" fontId="15" fillId="5" borderId="1" xfId="2" applyFont="1" applyFill="1" applyBorder="1" applyAlignment="1">
      <alignment horizontal="left" vertical="center" wrapText="1"/>
    </xf>
    <xf numFmtId="0" fontId="16" fillId="5" borderId="1" xfId="2" applyFont="1" applyFill="1" applyBorder="1" applyAlignment="1">
      <alignment horizontal="left" vertical="center" wrapText="1"/>
    </xf>
    <xf numFmtId="0" fontId="16" fillId="5" borderId="0" xfId="2" applyFont="1" applyFill="1" applyAlignment="1">
      <alignment horizontal="left" vertical="center" wrapText="1"/>
    </xf>
    <xf numFmtId="0" fontId="16" fillId="2" borderId="16"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14" fontId="15" fillId="0" borderId="20" xfId="0" applyNumberFormat="1" applyFont="1" applyBorder="1" applyAlignment="1">
      <alignment vertical="center" wrapText="1"/>
    </xf>
    <xf numFmtId="14" fontId="15" fillId="0" borderId="22" xfId="0" applyNumberFormat="1" applyFont="1" applyBorder="1" applyAlignment="1">
      <alignment vertical="center" wrapText="1"/>
    </xf>
    <xf numFmtId="1" fontId="18" fillId="15" borderId="106" xfId="0" applyNumberFormat="1" applyFont="1" applyFill="1" applyBorder="1" applyAlignment="1">
      <alignment horizontal="center" vertical="center" wrapText="1"/>
    </xf>
    <xf numFmtId="1" fontId="18" fillId="15" borderId="107" xfId="0" applyNumberFormat="1" applyFont="1" applyFill="1" applyBorder="1" applyAlignment="1">
      <alignment horizontal="center" vertical="center" wrapText="1"/>
    </xf>
    <xf numFmtId="1" fontId="18" fillId="15" borderId="108" xfId="0" applyNumberFormat="1" applyFont="1" applyFill="1" applyBorder="1" applyAlignment="1">
      <alignment horizontal="center" vertical="center" wrapText="1"/>
    </xf>
    <xf numFmtId="1" fontId="15" fillId="0" borderId="17" xfId="0" applyNumberFormat="1" applyFont="1" applyBorder="1" applyAlignment="1">
      <alignment horizontal="center" vertical="center" wrapText="1"/>
    </xf>
    <xf numFmtId="1" fontId="15" fillId="0" borderId="16" xfId="0" applyNumberFormat="1" applyFont="1" applyBorder="1" applyAlignment="1">
      <alignment horizontal="center" vertical="center" wrapText="1"/>
    </xf>
    <xf numFmtId="1" fontId="15" fillId="0" borderId="15" xfId="0" applyNumberFormat="1" applyFont="1" applyBorder="1" applyAlignment="1">
      <alignment horizontal="center" vertical="center" wrapText="1"/>
    </xf>
    <xf numFmtId="1" fontId="15" fillId="0" borderId="13" xfId="0" applyNumberFormat="1" applyFont="1" applyBorder="1" applyAlignment="1">
      <alignment horizontal="center" vertical="center" wrapText="1"/>
    </xf>
    <xf numFmtId="1" fontId="15" fillId="0" borderId="12" xfId="0" applyNumberFormat="1" applyFont="1" applyBorder="1" applyAlignment="1">
      <alignment horizontal="center" vertical="center" wrapText="1"/>
    </xf>
    <xf numFmtId="1" fontId="15" fillId="0" borderId="11" xfId="0" applyNumberFormat="1" applyFont="1" applyBorder="1" applyAlignment="1">
      <alignment horizontal="center" vertical="center" wrapText="1"/>
    </xf>
    <xf numFmtId="0" fontId="16" fillId="2" borderId="17" xfId="2" applyFont="1" applyFill="1" applyBorder="1" applyAlignment="1">
      <alignment horizontal="center" wrapText="1"/>
    </xf>
    <xf numFmtId="0" fontId="16" fillId="2" borderId="16" xfId="2" applyFont="1" applyFill="1" applyBorder="1" applyAlignment="1">
      <alignment horizontal="center" wrapText="1"/>
    </xf>
    <xf numFmtId="0" fontId="16" fillId="2" borderId="14" xfId="2" applyFont="1" applyFill="1" applyBorder="1" applyAlignment="1">
      <alignment horizontal="center" wrapText="1"/>
    </xf>
    <xf numFmtId="0" fontId="16" fillId="2" borderId="0" xfId="2" applyFont="1" applyFill="1" applyAlignment="1">
      <alignment horizontal="center" wrapText="1"/>
    </xf>
    <xf numFmtId="0" fontId="16" fillId="2" borderId="13" xfId="2" applyFont="1" applyFill="1" applyBorder="1" applyAlignment="1">
      <alignment horizontal="center" wrapText="1"/>
    </xf>
    <xf numFmtId="0" fontId="16" fillId="2" borderId="12" xfId="2" applyFont="1" applyFill="1" applyBorder="1" applyAlignment="1">
      <alignment horizontal="center" wrapText="1"/>
    </xf>
    <xf numFmtId="1" fontId="15" fillId="4" borderId="33" xfId="2" applyNumberFormat="1" applyFont="1" applyFill="1" applyBorder="1" applyAlignment="1">
      <alignment horizontal="center" vertical="center" wrapText="1"/>
    </xf>
    <xf numFmtId="1" fontId="15" fillId="4" borderId="80" xfId="2" applyNumberFormat="1" applyFont="1" applyFill="1" applyBorder="1" applyAlignment="1">
      <alignment horizontal="center" vertical="center" wrapText="1"/>
    </xf>
    <xf numFmtId="1" fontId="15" fillId="4" borderId="24" xfId="2" applyNumberFormat="1" applyFont="1" applyFill="1" applyBorder="1" applyAlignment="1">
      <alignment horizontal="center" vertical="center" wrapText="1"/>
    </xf>
    <xf numFmtId="1" fontId="16" fillId="0" borderId="14" xfId="2" applyNumberFormat="1" applyFont="1" applyBorder="1" applyAlignment="1">
      <alignment horizontal="center" vertical="center" wrapText="1"/>
    </xf>
    <xf numFmtId="1" fontId="16" fillId="0" borderId="13" xfId="2" applyNumberFormat="1" applyFont="1" applyBorder="1" applyAlignment="1">
      <alignment horizontal="center" vertical="center" wrapText="1"/>
    </xf>
    <xf numFmtId="1" fontId="19" fillId="0" borderId="65" xfId="0" applyNumberFormat="1" applyFont="1" applyBorder="1" applyAlignment="1">
      <alignment horizontal="center" vertical="center" wrapText="1"/>
    </xf>
    <xf numFmtId="1" fontId="19" fillId="0" borderId="66" xfId="0" applyNumberFormat="1" applyFont="1" applyBorder="1" applyAlignment="1">
      <alignment horizontal="center" vertical="center" wrapText="1"/>
    </xf>
    <xf numFmtId="1" fontId="16" fillId="0" borderId="2" xfId="2" applyNumberFormat="1" applyFont="1" applyBorder="1" applyAlignment="1">
      <alignment horizontal="center" vertical="center" wrapText="1"/>
    </xf>
    <xf numFmtId="1" fontId="16" fillId="0" borderId="11" xfId="2" applyNumberFormat="1" applyFont="1" applyBorder="1" applyAlignment="1">
      <alignment horizontal="center" vertical="center" wrapText="1"/>
    </xf>
    <xf numFmtId="0" fontId="16" fillId="0" borderId="14" xfId="2" applyFont="1" applyBorder="1" applyAlignment="1">
      <alignment horizontal="center" vertical="center" wrapText="1"/>
    </xf>
    <xf numFmtId="0" fontId="16" fillId="0" borderId="13" xfId="2" applyFont="1" applyBorder="1" applyAlignment="1">
      <alignment horizontal="center" vertical="center" wrapText="1"/>
    </xf>
    <xf numFmtId="0" fontId="15" fillId="4" borderId="7" xfId="2" applyFont="1" applyFill="1" applyBorder="1" applyAlignment="1">
      <alignment horizontal="center" vertical="center" wrapText="1"/>
    </xf>
    <xf numFmtId="0" fontId="15" fillId="4" borderId="75" xfId="2" applyFont="1" applyFill="1" applyBorder="1" applyAlignment="1">
      <alignment horizontal="center" vertical="center" wrapText="1"/>
    </xf>
    <xf numFmtId="1" fontId="16" fillId="0" borderId="67" xfId="2" applyNumberFormat="1" applyFont="1" applyBorder="1" applyAlignment="1">
      <alignment horizontal="center" vertical="center" wrapText="1"/>
    </xf>
    <xf numFmtId="1" fontId="16" fillId="0" borderId="77" xfId="2" applyNumberFormat="1" applyFont="1" applyBorder="1" applyAlignment="1">
      <alignment horizontal="center" vertical="center" wrapText="1"/>
    </xf>
    <xf numFmtId="0" fontId="16" fillId="0" borderId="67" xfId="2" applyFont="1" applyBorder="1" applyAlignment="1">
      <alignment horizontal="center" vertical="center" wrapText="1"/>
    </xf>
    <xf numFmtId="0" fontId="16" fillId="0" borderId="77" xfId="2" applyFont="1" applyBorder="1" applyAlignment="1">
      <alignment horizontal="center" vertical="center" wrapText="1"/>
    </xf>
    <xf numFmtId="9" fontId="18" fillId="14" borderId="59" xfId="0" applyNumberFormat="1" applyFont="1" applyFill="1" applyBorder="1" applyAlignment="1">
      <alignment horizontal="center" vertical="center" wrapText="1"/>
    </xf>
    <xf numFmtId="9" fontId="18" fillId="14" borderId="0" xfId="0" applyNumberFormat="1" applyFont="1" applyFill="1" applyAlignment="1">
      <alignment horizontal="center" vertical="center" wrapText="1"/>
    </xf>
    <xf numFmtId="9" fontId="18" fillId="14" borderId="78" xfId="0" applyNumberFormat="1" applyFont="1" applyFill="1" applyBorder="1" applyAlignment="1">
      <alignment horizontal="center" vertical="center" wrapText="1"/>
    </xf>
    <xf numFmtId="9" fontId="18" fillId="14" borderId="12" xfId="0" applyNumberFormat="1" applyFont="1" applyFill="1" applyBorder="1" applyAlignment="1">
      <alignment horizontal="center" vertical="center" wrapText="1"/>
    </xf>
    <xf numFmtId="0" fontId="15" fillId="11" borderId="10" xfId="2" applyFont="1" applyFill="1" applyBorder="1" applyAlignment="1">
      <alignment horizontal="center" vertical="center" wrapText="1"/>
    </xf>
    <xf numFmtId="0" fontId="15" fillId="11" borderId="54" xfId="2" applyFont="1" applyFill="1" applyBorder="1" applyAlignment="1">
      <alignment horizontal="center" vertical="center" wrapText="1"/>
    </xf>
    <xf numFmtId="0" fontId="16" fillId="0" borderId="63" xfId="2" applyFont="1" applyBorder="1" applyAlignment="1">
      <alignment horizontal="left" vertical="center" wrapText="1"/>
    </xf>
    <xf numFmtId="0" fontId="16" fillId="0" borderId="54" xfId="2" applyFont="1" applyBorder="1" applyAlignment="1">
      <alignment horizontal="left" vertical="center" wrapText="1"/>
    </xf>
    <xf numFmtId="0" fontId="16" fillId="0" borderId="19" xfId="2" applyFont="1" applyBorder="1" applyAlignment="1">
      <alignment horizontal="left" vertical="center" wrapText="1"/>
    </xf>
    <xf numFmtId="0" fontId="15" fillId="11" borderId="75" xfId="2" applyFont="1" applyFill="1" applyBorder="1" applyAlignment="1">
      <alignment horizontal="center" vertical="center" wrapText="1"/>
    </xf>
    <xf numFmtId="0" fontId="15" fillId="11" borderId="73" xfId="2" applyFont="1" applyFill="1" applyBorder="1" applyAlignment="1">
      <alignment horizontal="center" vertical="center" wrapText="1"/>
    </xf>
    <xf numFmtId="1" fontId="15" fillId="0" borderId="33" xfId="2" applyNumberFormat="1" applyFont="1" applyBorder="1" applyAlignment="1">
      <alignment horizontal="center" vertical="center" wrapText="1"/>
    </xf>
    <xf numFmtId="1" fontId="15" fillId="0" borderId="6" xfId="2" applyNumberFormat="1" applyFont="1" applyBorder="1" applyAlignment="1">
      <alignment horizontal="center" vertical="center" wrapText="1"/>
    </xf>
    <xf numFmtId="1" fontId="15" fillId="0" borderId="24" xfId="2" applyNumberFormat="1" applyFont="1" applyBorder="1" applyAlignment="1">
      <alignment horizontal="center" vertical="center" wrapText="1"/>
    </xf>
    <xf numFmtId="0" fontId="15" fillId="11" borderId="23" xfId="2" applyFont="1" applyFill="1" applyBorder="1" applyAlignment="1">
      <alignment horizontal="center" vertical="center" wrapText="1"/>
    </xf>
    <xf numFmtId="0" fontId="15" fillId="11" borderId="4" xfId="2" applyFont="1" applyFill="1" applyBorder="1" applyAlignment="1">
      <alignment horizontal="center" vertical="center" wrapText="1"/>
    </xf>
    <xf numFmtId="0" fontId="16" fillId="0" borderId="67" xfId="2" applyFont="1" applyBorder="1" applyAlignment="1" applyProtection="1">
      <alignment horizontal="center" vertical="center" wrapText="1"/>
      <protection locked="0"/>
    </xf>
    <xf numFmtId="0" fontId="16" fillId="0" borderId="77" xfId="2" applyFont="1" applyBorder="1" applyAlignment="1" applyProtection="1">
      <alignment horizontal="center" vertical="center" wrapText="1"/>
      <protection locked="0"/>
    </xf>
    <xf numFmtId="0" fontId="15" fillId="0" borderId="27" xfId="2" applyFont="1" applyBorder="1" applyAlignment="1">
      <alignment horizontal="center" vertical="center" wrapText="1"/>
    </xf>
    <xf numFmtId="0" fontId="16" fillId="4" borderId="59" xfId="2" applyFont="1" applyFill="1" applyBorder="1" applyAlignment="1" applyProtection="1">
      <alignment horizontal="left" vertical="center" wrapText="1"/>
      <protection locked="0"/>
    </xf>
    <xf numFmtId="0" fontId="16" fillId="4" borderId="10" xfId="2" applyFont="1" applyFill="1" applyBorder="1" applyAlignment="1" applyProtection="1">
      <alignment horizontal="left" vertical="center" wrapText="1"/>
      <protection locked="0"/>
    </xf>
    <xf numFmtId="0" fontId="16" fillId="4" borderId="58" xfId="2" applyFont="1" applyFill="1" applyBorder="1" applyAlignment="1" applyProtection="1">
      <alignment horizontal="left" vertical="center" wrapText="1"/>
      <protection locked="0"/>
    </xf>
    <xf numFmtId="9" fontId="15" fillId="12" borderId="33" xfId="2" applyNumberFormat="1" applyFont="1" applyFill="1" applyBorder="1" applyAlignment="1">
      <alignment horizontal="center" vertical="center" wrapText="1"/>
    </xf>
    <xf numFmtId="9" fontId="15" fillId="12" borderId="24" xfId="2" applyNumberFormat="1" applyFont="1" applyFill="1" applyBorder="1" applyAlignment="1">
      <alignment horizontal="center" vertical="center" wrapText="1"/>
    </xf>
    <xf numFmtId="9" fontId="18" fillId="3" borderId="18" xfId="0" applyNumberFormat="1" applyFont="1" applyFill="1" applyBorder="1" applyAlignment="1">
      <alignment horizontal="center" vertical="center" wrapText="1"/>
    </xf>
    <xf numFmtId="9" fontId="18" fillId="3" borderId="73" xfId="0" applyNumberFormat="1" applyFont="1" applyFill="1" applyBorder="1" applyAlignment="1">
      <alignment horizontal="center" vertical="center" wrapText="1"/>
    </xf>
    <xf numFmtId="9" fontId="18" fillId="13" borderId="33" xfId="0" applyNumberFormat="1" applyFont="1" applyFill="1" applyBorder="1" applyAlignment="1">
      <alignment horizontal="center" vertical="center" wrapText="1"/>
    </xf>
    <xf numFmtId="9" fontId="18" fillId="13" borderId="24" xfId="0" applyNumberFormat="1" applyFont="1" applyFill="1" applyBorder="1" applyAlignment="1">
      <alignment horizontal="center" vertical="center" wrapText="1"/>
    </xf>
    <xf numFmtId="9" fontId="18" fillId="13" borderId="26" xfId="0" applyNumberFormat="1" applyFont="1" applyFill="1" applyBorder="1" applyAlignment="1">
      <alignment horizontal="center" vertical="center" wrapText="1"/>
    </xf>
    <xf numFmtId="9" fontId="18" fillId="13" borderId="28" xfId="0" applyNumberFormat="1" applyFont="1" applyFill="1" applyBorder="1" applyAlignment="1">
      <alignment horizontal="center" vertical="center" wrapText="1"/>
    </xf>
    <xf numFmtId="0" fontId="15" fillId="11" borderId="56" xfId="2" applyFont="1" applyFill="1" applyBorder="1" applyAlignment="1">
      <alignment horizontal="center" vertical="center" wrapText="1"/>
    </xf>
    <xf numFmtId="0" fontId="15" fillId="11" borderId="16" xfId="2" applyFont="1" applyFill="1" applyBorder="1" applyAlignment="1">
      <alignment horizontal="center" vertical="center" wrapText="1"/>
    </xf>
    <xf numFmtId="0" fontId="15" fillId="11" borderId="7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20" xfId="2" applyFont="1" applyFill="1" applyBorder="1" applyAlignment="1">
      <alignment horizontal="center" wrapText="1"/>
    </xf>
    <xf numFmtId="0" fontId="15" fillId="11" borderId="21" xfId="2" applyFont="1" applyFill="1" applyBorder="1" applyAlignment="1">
      <alignment horizontal="center" wrapText="1"/>
    </xf>
    <xf numFmtId="0" fontId="15" fillId="11" borderId="22" xfId="2" applyFont="1" applyFill="1" applyBorder="1" applyAlignment="1">
      <alignment horizontal="center" wrapText="1"/>
    </xf>
    <xf numFmtId="0" fontId="15" fillId="11" borderId="79" xfId="2" applyFont="1" applyFill="1" applyBorder="1" applyAlignment="1">
      <alignment horizontal="center" vertical="center" wrapText="1"/>
    </xf>
    <xf numFmtId="0" fontId="15" fillId="11" borderId="39" xfId="2" applyFont="1" applyFill="1" applyBorder="1" applyAlignment="1">
      <alignment horizontal="center" vertical="center" wrapText="1"/>
    </xf>
    <xf numFmtId="0" fontId="16" fillId="0" borderId="86" xfId="2" applyFont="1" applyBorder="1" applyAlignment="1">
      <alignment horizontal="left" vertical="center" wrapText="1"/>
    </xf>
    <xf numFmtId="0" fontId="16" fillId="0" borderId="109" xfId="2" applyFont="1" applyBorder="1" applyAlignment="1">
      <alignment horizontal="left" vertical="center" wrapText="1"/>
    </xf>
    <xf numFmtId="0" fontId="16" fillId="0" borderId="110" xfId="2" applyFont="1" applyBorder="1" applyAlignment="1">
      <alignment horizontal="left" vertical="center" wrapText="1"/>
    </xf>
    <xf numFmtId="1" fontId="16" fillId="3" borderId="65" xfId="2" applyNumberFormat="1" applyFont="1" applyFill="1" applyBorder="1" applyAlignment="1">
      <alignment horizontal="center" vertical="center" wrapText="1"/>
    </xf>
    <xf numFmtId="1" fontId="16" fillId="3" borderId="66" xfId="2" applyNumberFormat="1" applyFont="1" applyFill="1" applyBorder="1" applyAlignment="1">
      <alignment horizontal="center" vertical="center" wrapText="1"/>
    </xf>
    <xf numFmtId="1" fontId="19" fillId="0" borderId="14" xfId="0" applyNumberFormat="1" applyFont="1" applyBorder="1" applyAlignment="1">
      <alignment horizontal="center" vertical="center" wrapText="1"/>
    </xf>
    <xf numFmtId="1" fontId="19" fillId="0" borderId="13" xfId="0" applyNumberFormat="1" applyFont="1" applyBorder="1" applyAlignment="1">
      <alignment horizontal="center" vertical="center" wrapText="1"/>
    </xf>
    <xf numFmtId="1" fontId="16" fillId="3" borderId="83" xfId="2" applyNumberFormat="1" applyFont="1" applyFill="1" applyBorder="1" applyAlignment="1">
      <alignment horizontal="center" vertical="center" wrapText="1"/>
    </xf>
    <xf numFmtId="0" fontId="16" fillId="0" borderId="82" xfId="2" applyFont="1" applyBorder="1" applyAlignment="1">
      <alignment horizontal="left" vertical="center" wrapText="1"/>
    </xf>
    <xf numFmtId="0" fontId="16" fillId="4" borderId="78" xfId="2" applyFont="1" applyFill="1" applyBorder="1" applyAlignment="1" applyProtection="1">
      <alignment horizontal="left" vertical="center" wrapText="1"/>
      <protection locked="0"/>
    </xf>
    <xf numFmtId="1" fontId="16" fillId="16" borderId="65" xfId="2" applyNumberFormat="1" applyFont="1" applyFill="1" applyBorder="1" applyAlignment="1">
      <alignment horizontal="center" vertical="center" wrapText="1"/>
    </xf>
    <xf numFmtId="1" fontId="16" fillId="16" borderId="66" xfId="2" applyNumberFormat="1" applyFont="1" applyFill="1" applyBorder="1" applyAlignment="1">
      <alignment horizontal="center" vertical="center" wrapText="1"/>
    </xf>
    <xf numFmtId="1" fontId="16" fillId="0" borderId="63" xfId="2" applyNumberFormat="1" applyFont="1" applyBorder="1" applyAlignment="1">
      <alignment horizontal="center" vertical="center" wrapText="1"/>
    </xf>
    <xf numFmtId="0" fontId="16" fillId="0" borderId="59" xfId="2" applyFont="1" applyBorder="1" applyAlignment="1">
      <alignment horizontal="left" vertical="center" wrapText="1"/>
    </xf>
    <xf numFmtId="0" fontId="16" fillId="0" borderId="78" xfId="2" applyFont="1" applyBorder="1" applyAlignment="1">
      <alignment horizontal="left" vertical="center" wrapText="1"/>
    </xf>
    <xf numFmtId="1" fontId="16" fillId="17" borderId="65" xfId="2" applyNumberFormat="1" applyFont="1" applyFill="1" applyBorder="1" applyAlignment="1">
      <alignment horizontal="center" vertical="center" wrapText="1"/>
    </xf>
    <xf numFmtId="1" fontId="16" fillId="17" borderId="66" xfId="2" applyNumberFormat="1" applyFont="1" applyFill="1" applyBorder="1" applyAlignment="1">
      <alignment horizontal="center" vertical="center" wrapText="1"/>
    </xf>
    <xf numFmtId="1" fontId="16" fillId="0" borderId="65" xfId="2" applyNumberFormat="1" applyFont="1" applyBorder="1" applyAlignment="1">
      <alignment horizontal="center" vertical="center" wrapText="1"/>
    </xf>
    <xf numFmtId="1" fontId="16" fillId="0" borderId="66" xfId="2" applyNumberFormat="1" applyFont="1" applyBorder="1" applyAlignment="1">
      <alignment horizontal="center" vertical="center" wrapText="1"/>
    </xf>
    <xf numFmtId="0" fontId="15" fillId="5" borderId="4" xfId="2" applyFont="1" applyFill="1" applyBorder="1" applyAlignment="1">
      <alignment horizontal="left" vertical="center" wrapText="1"/>
    </xf>
    <xf numFmtId="0" fontId="16" fillId="5" borderId="4" xfId="2" applyFont="1" applyFill="1" applyBorder="1" applyAlignment="1">
      <alignment horizontal="left" vertical="center" wrapText="1"/>
    </xf>
    <xf numFmtId="0" fontId="15" fillId="2" borderId="106" xfId="2" applyFont="1" applyFill="1" applyBorder="1" applyAlignment="1">
      <alignment vertical="center" wrapText="1"/>
    </xf>
    <xf numFmtId="0" fontId="15" fillId="2" borderId="107" xfId="2" applyFont="1" applyFill="1" applyBorder="1" applyAlignment="1">
      <alignment vertical="center" wrapText="1"/>
    </xf>
    <xf numFmtId="0" fontId="15" fillId="2" borderId="108" xfId="2" applyFont="1" applyFill="1" applyBorder="1" applyAlignment="1">
      <alignment vertical="center" wrapText="1"/>
    </xf>
    <xf numFmtId="14" fontId="15" fillId="0" borderId="106" xfId="0" applyNumberFormat="1" applyFont="1" applyBorder="1" applyAlignment="1">
      <alignment horizontal="left" vertical="center" wrapText="1"/>
    </xf>
    <xf numFmtId="14" fontId="15" fillId="0" borderId="107" xfId="0" applyNumberFormat="1" applyFont="1" applyBorder="1" applyAlignment="1">
      <alignment horizontal="left" vertical="center" wrapText="1"/>
    </xf>
    <xf numFmtId="14" fontId="15" fillId="0" borderId="108" xfId="0" applyNumberFormat="1" applyFont="1" applyBorder="1" applyAlignment="1">
      <alignment horizontal="left" vertical="center" wrapText="1"/>
    </xf>
    <xf numFmtId="0" fontId="3" fillId="2" borderId="20"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3" fillId="2" borderId="22" xfId="2" applyFont="1" applyFill="1" applyBorder="1" applyAlignment="1">
      <alignment horizontal="center" vertical="center" wrapText="1"/>
    </xf>
    <xf numFmtId="0" fontId="3" fillId="0" borderId="34" xfId="2" applyFont="1" applyBorder="1" applyAlignment="1">
      <alignment horizontal="center" vertical="center" wrapText="1"/>
    </xf>
    <xf numFmtId="0" fontId="3" fillId="0" borderId="30" xfId="2" applyFont="1" applyBorder="1" applyAlignment="1">
      <alignment horizontal="center" vertical="center" wrapText="1"/>
    </xf>
    <xf numFmtId="0" fontId="3" fillId="0" borderId="31" xfId="2" applyFont="1" applyBorder="1" applyAlignment="1">
      <alignment horizontal="center" vertical="center" wrapText="1"/>
    </xf>
    <xf numFmtId="0" fontId="2" fillId="2" borderId="17" xfId="2" applyFill="1" applyBorder="1" applyAlignment="1">
      <alignment horizontal="center" vertical="center" wrapText="1"/>
    </xf>
    <xf numFmtId="0" fontId="2" fillId="2" borderId="15" xfId="2" applyFill="1" applyBorder="1" applyAlignment="1">
      <alignment horizontal="center" vertical="center" wrapText="1"/>
    </xf>
    <xf numFmtId="0" fontId="2" fillId="2" borderId="14" xfId="2" applyFill="1" applyBorder="1" applyAlignment="1">
      <alignment horizontal="center" vertical="center" wrapText="1"/>
    </xf>
    <xf numFmtId="0" fontId="2" fillId="2" borderId="2" xfId="2" applyFill="1" applyBorder="1" applyAlignment="1">
      <alignment horizontal="center" vertical="center" wrapText="1"/>
    </xf>
    <xf numFmtId="0" fontId="2" fillId="2" borderId="13" xfId="2" applyFill="1" applyBorder="1" applyAlignment="1">
      <alignment horizontal="center" vertical="center" wrapText="1"/>
    </xf>
    <xf numFmtId="0" fontId="2" fillId="2" borderId="11" xfId="2" applyFill="1" applyBorder="1" applyAlignment="1">
      <alignment horizontal="center" vertical="center" wrapText="1"/>
    </xf>
    <xf numFmtId="1" fontId="3" fillId="15" borderId="106" xfId="0" applyNumberFormat="1" applyFont="1" applyFill="1" applyBorder="1" applyAlignment="1">
      <alignment horizontal="center" vertical="center" wrapText="1"/>
    </xf>
    <xf numFmtId="1" fontId="3" fillId="15" borderId="107" xfId="0" applyNumberFormat="1" applyFont="1" applyFill="1" applyBorder="1" applyAlignment="1">
      <alignment horizontal="center" vertical="center" wrapText="1"/>
    </xf>
    <xf numFmtId="1" fontId="3" fillId="15" borderId="108" xfId="0" applyNumberFormat="1" applyFont="1" applyFill="1" applyBorder="1" applyAlignment="1">
      <alignment horizontal="center" vertical="center" wrapText="1"/>
    </xf>
    <xf numFmtId="1" fontId="3" fillId="0" borderId="17" xfId="0" applyNumberFormat="1" applyFont="1" applyBorder="1" applyAlignment="1">
      <alignment horizontal="center" vertical="center" wrapText="1"/>
    </xf>
    <xf numFmtId="1" fontId="3" fillId="0" borderId="16" xfId="0" applyNumberFormat="1" applyFont="1" applyBorder="1" applyAlignment="1">
      <alignment horizontal="center" vertical="center" wrapText="1"/>
    </xf>
    <xf numFmtId="1" fontId="3" fillId="0" borderId="15" xfId="0" applyNumberFormat="1" applyFont="1" applyBorder="1" applyAlignment="1">
      <alignment horizontal="center" vertical="center" wrapText="1"/>
    </xf>
    <xf numFmtId="1" fontId="3" fillId="0" borderId="13"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0" fontId="3" fillId="0" borderId="84" xfId="2" applyFont="1" applyBorder="1" applyAlignment="1">
      <alignment horizontal="center" vertical="center" wrapText="1"/>
    </xf>
    <xf numFmtId="0" fontId="3" fillId="0" borderId="80" xfId="2" applyFont="1" applyBorder="1" applyAlignment="1">
      <alignment horizontal="center" vertical="center" wrapText="1"/>
    </xf>
    <xf numFmtId="0" fontId="3" fillId="0" borderId="85" xfId="2" applyFont="1" applyBorder="1" applyAlignment="1">
      <alignment horizontal="center" vertical="center" wrapText="1"/>
    </xf>
    <xf numFmtId="0" fontId="3" fillId="0" borderId="6"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3" xfId="2" applyFont="1" applyBorder="1" applyAlignment="1">
      <alignment horizontal="center" vertical="center" textRotation="90" wrapText="1"/>
    </xf>
    <xf numFmtId="0" fontId="3" fillId="0" borderId="26" xfId="2" applyFont="1" applyBorder="1" applyAlignment="1">
      <alignment horizontal="center" vertical="center" textRotation="90" wrapText="1"/>
    </xf>
    <xf numFmtId="0" fontId="3" fillId="0" borderId="64" xfId="2" applyFont="1" applyBorder="1" applyAlignment="1">
      <alignment horizontal="center" vertical="center" textRotation="90" wrapText="1"/>
    </xf>
    <xf numFmtId="0" fontId="3" fillId="0" borderId="65" xfId="2" applyFont="1" applyBorder="1" applyAlignment="1">
      <alignment horizontal="center" vertical="center" textRotation="90" wrapText="1"/>
    </xf>
    <xf numFmtId="0" fontId="3" fillId="0" borderId="66" xfId="2" applyFont="1" applyBorder="1" applyAlignment="1">
      <alignment horizontal="center" vertical="center" textRotation="90" wrapText="1"/>
    </xf>
    <xf numFmtId="1" fontId="16" fillId="0" borderId="54" xfId="2" applyNumberFormat="1" applyFont="1" applyBorder="1" applyAlignment="1">
      <alignment horizontal="center" vertical="center" wrapText="1"/>
    </xf>
    <xf numFmtId="1" fontId="16" fillId="0" borderId="18" xfId="2" applyNumberFormat="1" applyFont="1" applyBorder="1" applyAlignment="1">
      <alignment horizontal="center" vertical="center" wrapText="1"/>
    </xf>
    <xf numFmtId="1" fontId="16" fillId="0" borderId="73" xfId="2" applyNumberFormat="1" applyFont="1" applyBorder="1" applyAlignment="1">
      <alignment horizontal="center" vertical="center" wrapText="1"/>
    </xf>
    <xf numFmtId="1" fontId="19" fillId="0" borderId="4"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 fontId="19" fillId="0" borderId="27" xfId="0" applyNumberFormat="1" applyFont="1" applyBorder="1" applyAlignment="1">
      <alignment horizontal="center" vertical="center" wrapText="1"/>
    </xf>
    <xf numFmtId="1" fontId="16" fillId="0" borderId="10" xfId="2" applyNumberFormat="1" applyFont="1" applyBorder="1" applyAlignment="1">
      <alignment horizontal="center" vertical="center" wrapText="1"/>
    </xf>
    <xf numFmtId="1" fontId="16" fillId="0" borderId="7" xfId="2" applyNumberFormat="1" applyFont="1" applyBorder="1" applyAlignment="1">
      <alignment horizontal="center" vertical="center" wrapText="1"/>
    </xf>
    <xf numFmtId="1" fontId="16" fillId="0" borderId="75" xfId="2" applyNumberFormat="1" applyFont="1" applyBorder="1" applyAlignment="1">
      <alignment horizontal="center" vertical="center" wrapText="1"/>
    </xf>
    <xf numFmtId="1" fontId="16" fillId="0" borderId="74" xfId="2" applyNumberFormat="1" applyFont="1" applyBorder="1" applyAlignment="1">
      <alignment horizontal="center" vertical="center" wrapText="1"/>
    </xf>
    <xf numFmtId="1" fontId="19" fillId="0" borderId="6" xfId="0" applyNumberFormat="1" applyFont="1" applyBorder="1" applyAlignment="1">
      <alignment horizontal="center" vertical="center" wrapText="1"/>
    </xf>
    <xf numFmtId="1" fontId="16" fillId="0" borderId="34" xfId="2" applyNumberFormat="1" applyFont="1" applyBorder="1" applyAlignment="1">
      <alignment horizontal="center" vertical="center" wrapText="1"/>
    </xf>
    <xf numFmtId="0" fontId="16" fillId="0" borderId="3" xfId="2" applyFont="1" applyBorder="1" applyAlignment="1">
      <alignment horizontal="left" vertical="center" wrapText="1"/>
    </xf>
    <xf numFmtId="0" fontId="16" fillId="0" borderId="25" xfId="2" applyFont="1" applyBorder="1" applyAlignment="1">
      <alignment horizontal="left" vertical="center" wrapText="1"/>
    </xf>
    <xf numFmtId="0" fontId="16" fillId="0" borderId="26" xfId="2" applyFont="1" applyBorder="1" applyAlignment="1">
      <alignment horizontal="left" vertical="center" wrapText="1"/>
    </xf>
    <xf numFmtId="0" fontId="16" fillId="0" borderId="28" xfId="2" applyFont="1" applyBorder="1" applyAlignment="1">
      <alignment horizontal="left" vertical="center" wrapText="1"/>
    </xf>
    <xf numFmtId="0" fontId="16" fillId="0" borderId="23" xfId="2" applyFont="1" applyBorder="1" applyAlignment="1">
      <alignment horizontal="left" vertical="center" wrapText="1"/>
    </xf>
    <xf numFmtId="0" fontId="16" fillId="0" borderId="32" xfId="2" applyFont="1" applyBorder="1" applyAlignment="1">
      <alignment horizontal="left" vertical="center" wrapText="1"/>
    </xf>
    <xf numFmtId="0" fontId="16" fillId="0" borderId="23"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6" xfId="2" applyFont="1" applyBorder="1" applyAlignment="1">
      <alignment horizontal="center" vertical="center" wrapText="1"/>
    </xf>
    <xf numFmtId="1" fontId="16" fillId="0" borderId="32" xfId="2" applyNumberFormat="1" applyFont="1" applyBorder="1" applyAlignment="1">
      <alignment horizontal="center" vertical="center" wrapText="1"/>
    </xf>
    <xf numFmtId="1" fontId="16" fillId="0" borderId="25" xfId="2" applyNumberFormat="1" applyFont="1" applyBorder="1" applyAlignment="1">
      <alignment horizontal="center" vertical="center" wrapText="1"/>
    </xf>
    <xf numFmtId="1" fontId="16" fillId="0" borderId="28" xfId="2" applyNumberFormat="1" applyFont="1" applyBorder="1" applyAlignment="1">
      <alignment horizontal="center" vertical="center" wrapText="1"/>
    </xf>
    <xf numFmtId="0" fontId="16" fillId="0" borderId="33" xfId="2" applyFont="1" applyBorder="1" applyAlignment="1">
      <alignment horizontal="center" vertical="center" wrapText="1"/>
    </xf>
    <xf numFmtId="0" fontId="16" fillId="0" borderId="24" xfId="2" applyFont="1" applyBorder="1" applyAlignment="1">
      <alignment horizontal="left" vertical="center" wrapText="1"/>
    </xf>
    <xf numFmtId="1" fontId="16" fillId="0" borderId="24" xfId="2" applyNumberFormat="1" applyFont="1" applyBorder="1" applyAlignment="1">
      <alignment horizontal="center" vertical="center" wrapText="1"/>
    </xf>
    <xf numFmtId="0" fontId="16" fillId="0" borderId="33" xfId="2" applyFont="1" applyBorder="1" applyAlignment="1">
      <alignment horizontal="left" vertical="center" wrapText="1"/>
    </xf>
    <xf numFmtId="0" fontId="16" fillId="0" borderId="0" xfId="2" applyFont="1" applyAlignment="1">
      <alignment horizontal="center" wrapText="1"/>
    </xf>
    <xf numFmtId="0" fontId="16" fillId="0" borderId="0" xfId="2" applyFont="1" applyAlignment="1">
      <alignment horizontal="center" vertical="top" wrapText="1"/>
    </xf>
    <xf numFmtId="1" fontId="15" fillId="0" borderId="84" xfId="2" applyNumberFormat="1" applyFont="1" applyBorder="1" applyAlignment="1">
      <alignment horizontal="center" vertical="center" wrapText="1"/>
    </xf>
    <xf numFmtId="1" fontId="15" fillId="0" borderId="80" xfId="2" applyNumberFormat="1" applyFont="1" applyBorder="1" applyAlignment="1">
      <alignment horizontal="center" vertical="center" wrapText="1"/>
    </xf>
    <xf numFmtId="1" fontId="15" fillId="0" borderId="85" xfId="2" applyNumberFormat="1" applyFont="1" applyBorder="1" applyAlignment="1">
      <alignment horizontal="center" vertical="center" wrapText="1"/>
    </xf>
    <xf numFmtId="1" fontId="15" fillId="0" borderId="33" xfId="0" applyNumberFormat="1" applyFont="1" applyBorder="1" applyAlignment="1">
      <alignment horizontal="center" vertical="center" wrapText="1"/>
    </xf>
    <xf numFmtId="1" fontId="15" fillId="0" borderId="24" xfId="0" applyNumberFormat="1" applyFont="1" applyBorder="1" applyAlignment="1">
      <alignment horizontal="center" vertical="center" wrapText="1"/>
    </xf>
    <xf numFmtId="1" fontId="15" fillId="0" borderId="26" xfId="0" applyNumberFormat="1" applyFont="1" applyBorder="1" applyAlignment="1">
      <alignment horizontal="center" vertical="center" wrapText="1"/>
    </xf>
    <xf numFmtId="1" fontId="15" fillId="0" borderId="28" xfId="0" applyNumberFormat="1" applyFont="1" applyBorder="1" applyAlignment="1">
      <alignment horizontal="center" vertical="center" wrapText="1"/>
    </xf>
    <xf numFmtId="0" fontId="18" fillId="0" borderId="20" xfId="0" applyFont="1" applyBorder="1" applyAlignment="1">
      <alignment horizontal="left" wrapText="1"/>
    </xf>
    <xf numFmtId="0" fontId="18" fillId="0" borderId="22" xfId="0" applyFont="1" applyBorder="1" applyAlignment="1">
      <alignment horizontal="left" wrapText="1"/>
    </xf>
    <xf numFmtId="1" fontId="15" fillId="15" borderId="20" xfId="0" applyNumberFormat="1" applyFont="1" applyFill="1" applyBorder="1" applyAlignment="1">
      <alignment horizontal="center" vertical="center" wrapText="1"/>
    </xf>
    <xf numFmtId="1" fontId="15" fillId="15" borderId="22" xfId="0" applyNumberFormat="1" applyFont="1" applyFill="1" applyBorder="1" applyAlignment="1">
      <alignment horizontal="center" vertical="center" wrapText="1"/>
    </xf>
    <xf numFmtId="0" fontId="15" fillId="0" borderId="16"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0" xfId="2" applyFont="1" applyAlignment="1">
      <alignment horizontal="center" vertical="center" wrapText="1"/>
    </xf>
    <xf numFmtId="0" fontId="15" fillId="0" borderId="13" xfId="2" applyFont="1" applyBorder="1" applyAlignment="1">
      <alignment horizontal="center" vertical="center" wrapText="1"/>
    </xf>
    <xf numFmtId="0" fontId="15" fillId="0" borderId="12" xfId="2" applyFont="1" applyBorder="1" applyAlignment="1">
      <alignment horizontal="center" vertical="center" wrapText="1"/>
    </xf>
    <xf numFmtId="14" fontId="15" fillId="0" borderId="20" xfId="0" applyNumberFormat="1" applyFont="1" applyBorder="1" applyAlignment="1">
      <alignment horizontal="left" vertical="center" wrapText="1"/>
    </xf>
    <xf numFmtId="14" fontId="15" fillId="0" borderId="21" xfId="0" applyNumberFormat="1" applyFont="1" applyBorder="1" applyAlignment="1">
      <alignment horizontal="left" vertical="center" wrapText="1"/>
    </xf>
    <xf numFmtId="14" fontId="15" fillId="0" borderId="22" xfId="0" applyNumberFormat="1" applyFont="1" applyBorder="1" applyAlignment="1">
      <alignment horizontal="left" vertical="center" wrapText="1"/>
    </xf>
    <xf numFmtId="0" fontId="15" fillId="2" borderId="12" xfId="2" applyFont="1" applyFill="1" applyBorder="1" applyAlignment="1">
      <alignment wrapText="1"/>
    </xf>
    <xf numFmtId="0" fontId="15" fillId="2" borderId="11" xfId="2" applyFont="1" applyFill="1" applyBorder="1" applyAlignment="1">
      <alignment wrapText="1"/>
    </xf>
    <xf numFmtId="0" fontId="15" fillId="15" borderId="106" xfId="0" applyFont="1" applyFill="1" applyBorder="1" applyAlignment="1">
      <alignment horizontal="center" vertical="center" wrapText="1"/>
    </xf>
    <xf numFmtId="0" fontId="15" fillId="15" borderId="107" xfId="0" applyFont="1" applyFill="1" applyBorder="1" applyAlignment="1">
      <alignment horizontal="center" vertical="center" wrapText="1"/>
    </xf>
    <xf numFmtId="0" fontId="15" fillId="15" borderId="108" xfId="0" applyFont="1" applyFill="1" applyBorder="1" applyAlignment="1">
      <alignment horizontal="center" vertical="center" wrapTex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18" fillId="0" borderId="7" xfId="0" applyFont="1" applyBorder="1" applyAlignment="1">
      <alignment horizontal="center" wrapText="1"/>
    </xf>
    <xf numFmtId="0" fontId="18" fillId="0" borderId="18" xfId="0" applyFont="1" applyBorder="1" applyAlignment="1">
      <alignment horizontal="center" wrapText="1"/>
    </xf>
    <xf numFmtId="0" fontId="18" fillId="0" borderId="1" xfId="0" applyFont="1" applyBorder="1" applyAlignment="1">
      <alignment horizontal="center" wrapText="1"/>
    </xf>
    <xf numFmtId="0" fontId="19" fillId="5" borderId="13"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1" xfId="0" applyFont="1" applyFill="1" applyBorder="1" applyAlignment="1">
      <alignment horizontal="left" vertical="top" wrapText="1"/>
    </xf>
    <xf numFmtId="0" fontId="15" fillId="5" borderId="20"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9" fillId="5" borderId="17" xfId="0" applyFont="1" applyFill="1" applyBorder="1" applyAlignment="1">
      <alignment vertical="top" wrapText="1"/>
    </xf>
    <xf numFmtId="0" fontId="19" fillId="5" borderId="16" xfId="0" applyFont="1" applyFill="1" applyBorder="1" applyAlignment="1">
      <alignment vertical="top" wrapText="1"/>
    </xf>
    <xf numFmtId="0" fontId="19" fillId="5" borderId="15" xfId="0" applyFont="1" applyFill="1" applyBorder="1" applyAlignment="1">
      <alignment vertical="top" wrapText="1"/>
    </xf>
    <xf numFmtId="0" fontId="19" fillId="5" borderId="14" xfId="0" applyFont="1" applyFill="1" applyBorder="1" applyAlignment="1">
      <alignment horizontal="left" vertical="top" wrapText="1"/>
    </xf>
    <xf numFmtId="0" fontId="19" fillId="5" borderId="0" xfId="0" applyFont="1" applyFill="1" applyAlignment="1">
      <alignment horizontal="left" vertical="top" wrapText="1"/>
    </xf>
    <xf numFmtId="0" fontId="19" fillId="5" borderId="2" xfId="0" applyFont="1" applyFill="1" applyBorder="1" applyAlignment="1">
      <alignment horizontal="left" vertical="top" wrapText="1"/>
    </xf>
    <xf numFmtId="0" fontId="15" fillId="0" borderId="83" xfId="2" applyFont="1" applyBorder="1" applyAlignment="1">
      <alignment horizontal="center" vertical="center" wrapText="1"/>
    </xf>
    <xf numFmtId="0" fontId="15" fillId="0" borderId="65" xfId="2" applyFont="1" applyBorder="1" applyAlignment="1">
      <alignment horizontal="center" vertical="center" wrapText="1"/>
    </xf>
    <xf numFmtId="0" fontId="15" fillId="0" borderId="66" xfId="2" applyFont="1" applyBorder="1" applyAlignment="1">
      <alignment horizontal="center" vertical="center" wrapText="1"/>
    </xf>
    <xf numFmtId="0" fontId="18" fillId="6" borderId="1" xfId="0" applyFont="1" applyFill="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5" fillId="15" borderId="20" xfId="0" applyFont="1" applyFill="1" applyBorder="1" applyAlignment="1">
      <alignment horizontal="center" vertical="center" wrapText="1"/>
    </xf>
    <xf numFmtId="0" fontId="15" fillId="15" borderId="22" xfId="0" applyFont="1" applyFill="1" applyBorder="1" applyAlignment="1">
      <alignment horizontal="center" vertical="center" wrapText="1"/>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2312">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1135385</xdr:colOff>
      <xdr:row>0</xdr:row>
      <xdr:rowOff>97155</xdr:rowOff>
    </xdr:from>
    <xdr:to>
      <xdr:col>2</xdr:col>
      <xdr:colOff>876516</xdr:colOff>
      <xdr:row>6</xdr:row>
      <xdr:rowOff>11430</xdr:rowOff>
    </xdr:to>
    <xdr:pic>
      <xdr:nvPicPr>
        <xdr:cNvPr id="2" name="1 Imagen">
          <a:extLst>
            <a:ext uri="{FF2B5EF4-FFF2-40B4-BE49-F238E27FC236}">
              <a16:creationId xmlns:a16="http://schemas.microsoft.com/office/drawing/2014/main" id="{24C63B3D-D9AE-4A8E-9F8A-2BA1657B3FDF}"/>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1330118" y="97155"/>
          <a:ext cx="1434465" cy="828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110835</xdr:colOff>
      <xdr:row>0</xdr:row>
      <xdr:rowOff>207820</xdr:rowOff>
    </xdr:from>
    <xdr:to>
      <xdr:col>0</xdr:col>
      <xdr:colOff>932245</xdr:colOff>
      <xdr:row>2</xdr:row>
      <xdr:rowOff>162792</xdr:rowOff>
    </xdr:to>
    <xdr:pic>
      <xdr:nvPicPr>
        <xdr:cNvPr id="2" name="1 Imagen">
          <a:extLst>
            <a:ext uri="{FF2B5EF4-FFF2-40B4-BE49-F238E27FC236}">
              <a16:creationId xmlns:a16="http://schemas.microsoft.com/office/drawing/2014/main" id="{FD3E79B3-820C-4A76-9C1D-6865314D52C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110835" y="207820"/>
          <a:ext cx="821410" cy="6754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1333500</xdr:colOff>
      <xdr:row>0</xdr:row>
      <xdr:rowOff>123266</xdr:rowOff>
    </xdr:from>
    <xdr:to>
      <xdr:col>1</xdr:col>
      <xdr:colOff>1086971</xdr:colOff>
      <xdr:row>2</xdr:row>
      <xdr:rowOff>224118</xdr:rowOff>
    </xdr:to>
    <xdr:pic>
      <xdr:nvPicPr>
        <xdr:cNvPr id="2" name="1 Imagen">
          <a:extLst>
            <a:ext uri="{FF2B5EF4-FFF2-40B4-BE49-F238E27FC236}">
              <a16:creationId xmlns:a16="http://schemas.microsoft.com/office/drawing/2014/main" id="{56A32FA1-0EB9-46C9-8968-B15F71D9BC7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1333500" y="123266"/>
          <a:ext cx="1524000" cy="8628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682832</xdr:colOff>
      <xdr:row>0</xdr:row>
      <xdr:rowOff>142999</xdr:rowOff>
    </xdr:from>
    <xdr:to>
      <xdr:col>0</xdr:col>
      <xdr:colOff>2376797</xdr:colOff>
      <xdr:row>2</xdr:row>
      <xdr:rowOff>186294</xdr:rowOff>
    </xdr:to>
    <xdr:pic>
      <xdr:nvPicPr>
        <xdr:cNvPr id="2" name="1 Imagen">
          <a:extLst>
            <a:ext uri="{FF2B5EF4-FFF2-40B4-BE49-F238E27FC236}">
              <a16:creationId xmlns:a16="http://schemas.microsoft.com/office/drawing/2014/main" id="{34E7DCFA-850E-46AD-9D08-D4C700B6595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682832" y="142999"/>
          <a:ext cx="1693965" cy="674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967740</xdr:colOff>
      <xdr:row>1</xdr:row>
      <xdr:rowOff>60960</xdr:rowOff>
    </xdr:from>
    <xdr:to>
      <xdr:col>1</xdr:col>
      <xdr:colOff>710565</xdr:colOff>
      <xdr:row>3</xdr:row>
      <xdr:rowOff>249554</xdr:rowOff>
    </xdr:to>
    <xdr:pic>
      <xdr:nvPicPr>
        <xdr:cNvPr id="4" name="1 Imagen">
          <a:extLst>
            <a:ext uri="{FF2B5EF4-FFF2-40B4-BE49-F238E27FC236}">
              <a16:creationId xmlns:a16="http://schemas.microsoft.com/office/drawing/2014/main" id="{686FF298-9CD4-4D41-B522-04F7FB38C0D4}"/>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967740" y="213360"/>
          <a:ext cx="1434465" cy="82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952501</xdr:colOff>
      <xdr:row>0</xdr:row>
      <xdr:rowOff>337343</xdr:rowOff>
    </xdr:from>
    <xdr:to>
      <xdr:col>1</xdr:col>
      <xdr:colOff>1964531</xdr:colOff>
      <xdr:row>2</xdr:row>
      <xdr:rowOff>357186</xdr:rowOff>
    </xdr:to>
    <xdr:pic>
      <xdr:nvPicPr>
        <xdr:cNvPr id="2" name="1 Imagen">
          <a:extLst>
            <a:ext uri="{FF2B5EF4-FFF2-40B4-BE49-F238E27FC236}">
              <a16:creationId xmlns:a16="http://schemas.microsoft.com/office/drawing/2014/main" id="{F0AB5EA8-B059-4E37-B2B6-AC5580C9C0DA}"/>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952501" y="337343"/>
          <a:ext cx="2202655" cy="10120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473364</xdr:colOff>
      <xdr:row>31</xdr:row>
      <xdr:rowOff>106218</xdr:rowOff>
    </xdr:from>
    <xdr:to>
      <xdr:col>11</xdr:col>
      <xdr:colOff>723023</xdr:colOff>
      <xdr:row>59</xdr:row>
      <xdr:rowOff>25484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24756" t="25005" r="27432" b="10464"/>
        <a:stretch/>
      </xdr:blipFill>
      <xdr:spPr>
        <a:xfrm>
          <a:off x="7442489" y="15108093"/>
          <a:ext cx="6471600" cy="4808766"/>
        </a:xfrm>
        <a:prstGeom prst="rect">
          <a:avLst/>
        </a:prstGeom>
      </xdr:spPr>
    </xdr:pic>
    <xdr:clientData/>
  </xdr:twoCellAnchor>
  <xdr:twoCellAnchor editAs="oneCell">
    <xdr:from>
      <xdr:col>13</xdr:col>
      <xdr:colOff>329045</xdr:colOff>
      <xdr:row>32</xdr:row>
      <xdr:rowOff>320964</xdr:rowOff>
    </xdr:from>
    <xdr:to>
      <xdr:col>22</xdr:col>
      <xdr:colOff>754164</xdr:colOff>
      <xdr:row>53</xdr:row>
      <xdr:rowOff>132281</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16547" t="24222" r="16974" b="26814"/>
        <a:stretch/>
      </xdr:blipFill>
      <xdr:spPr>
        <a:xfrm>
          <a:off x="15632545" y="15783214"/>
          <a:ext cx="8997619" cy="3383191"/>
        </a:xfrm>
        <a:prstGeom prst="rect">
          <a:avLst/>
        </a:prstGeom>
      </xdr:spPr>
    </xdr:pic>
    <xdr:clientData/>
  </xdr:twoCellAnchor>
  <xdr:twoCellAnchor editAs="oneCell">
    <xdr:from>
      <xdr:col>0</xdr:col>
      <xdr:colOff>1192610</xdr:colOff>
      <xdr:row>0</xdr:row>
      <xdr:rowOff>101560</xdr:rowOff>
    </xdr:from>
    <xdr:to>
      <xdr:col>1</xdr:col>
      <xdr:colOff>1298521</xdr:colOff>
      <xdr:row>2</xdr:row>
      <xdr:rowOff>228333</xdr:rowOff>
    </xdr:to>
    <xdr:pic>
      <xdr:nvPicPr>
        <xdr:cNvPr id="4" name="1 Imagen">
          <a:extLst>
            <a:ext uri="{FF2B5EF4-FFF2-40B4-BE49-F238E27FC236}">
              <a16:creationId xmlns:a16="http://schemas.microsoft.com/office/drawing/2014/main" id="{0A0720EF-232E-4F87-A774-F1846F64DBDF}"/>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aturation sat="200000"/>
                  </a14:imgEffect>
                </a14:imgLayer>
              </a14:imgProps>
            </a:ext>
          </a:extLst>
        </a:blip>
        <a:stretch>
          <a:fillRect/>
        </a:stretch>
      </xdr:blipFill>
      <xdr:spPr>
        <a:xfrm>
          <a:off x="1192610" y="101560"/>
          <a:ext cx="1566411" cy="7458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381000</xdr:colOff>
      <xdr:row>0</xdr:row>
      <xdr:rowOff>238125</xdr:rowOff>
    </xdr:from>
    <xdr:to>
      <xdr:col>1</xdr:col>
      <xdr:colOff>1717223</xdr:colOff>
      <xdr:row>2</xdr:row>
      <xdr:rowOff>220435</xdr:rowOff>
    </xdr:to>
    <xdr:pic>
      <xdr:nvPicPr>
        <xdr:cNvPr id="2" name="1 Imagen">
          <a:extLst>
            <a:ext uri="{FF2B5EF4-FFF2-40B4-BE49-F238E27FC236}">
              <a16:creationId xmlns:a16="http://schemas.microsoft.com/office/drawing/2014/main" id="{729849D9-A008-4C50-835A-AA7F29E5B90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1362075" y="238125"/>
          <a:ext cx="1336223" cy="7824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754063</xdr:colOff>
      <xdr:row>0</xdr:row>
      <xdr:rowOff>109538</xdr:rowOff>
    </xdr:from>
    <xdr:to>
      <xdr:col>1</xdr:col>
      <xdr:colOff>1334432</xdr:colOff>
      <xdr:row>2</xdr:row>
      <xdr:rowOff>85726</xdr:rowOff>
    </xdr:to>
    <xdr:pic>
      <xdr:nvPicPr>
        <xdr:cNvPr id="2" name="1 Imagen">
          <a:extLst>
            <a:ext uri="{FF2B5EF4-FFF2-40B4-BE49-F238E27FC236}">
              <a16:creationId xmlns:a16="http://schemas.microsoft.com/office/drawing/2014/main" id="{3A6C60C1-C0C0-4A50-82C8-6D6E56363ABB}"/>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754063" y="109538"/>
          <a:ext cx="1463019" cy="5667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838200</xdr:colOff>
      <xdr:row>0</xdr:row>
      <xdr:rowOff>104775</xdr:rowOff>
    </xdr:from>
    <xdr:to>
      <xdr:col>1</xdr:col>
      <xdr:colOff>1641023</xdr:colOff>
      <xdr:row>2</xdr:row>
      <xdr:rowOff>295275</xdr:rowOff>
    </xdr:to>
    <xdr:pic>
      <xdr:nvPicPr>
        <xdr:cNvPr id="2" name="1 Imagen">
          <a:extLst>
            <a:ext uri="{FF2B5EF4-FFF2-40B4-BE49-F238E27FC236}">
              <a16:creationId xmlns:a16="http://schemas.microsoft.com/office/drawing/2014/main" id="{8F743068-48F2-4AD6-AFC4-888AC6FB4DD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838200" y="104775"/>
          <a:ext cx="1660073" cy="895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85725</xdr:rowOff>
    </xdr:from>
    <xdr:to>
      <xdr:col>1</xdr:col>
      <xdr:colOff>1231448</xdr:colOff>
      <xdr:row>2</xdr:row>
      <xdr:rowOff>200025</xdr:rowOff>
    </xdr:to>
    <xdr:pic>
      <xdr:nvPicPr>
        <xdr:cNvPr id="2" name="1 Imagen">
          <a:extLst>
            <a:ext uri="{FF2B5EF4-FFF2-40B4-BE49-F238E27FC236}">
              <a16:creationId xmlns:a16="http://schemas.microsoft.com/office/drawing/2014/main" id="{4E035576-9377-4310-8B75-CC4E41C08393}"/>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1476375" y="85725"/>
          <a:ext cx="1221923" cy="800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375497</xdr:colOff>
      <xdr:row>0</xdr:row>
      <xdr:rowOff>174628</xdr:rowOff>
    </xdr:from>
    <xdr:to>
      <xdr:col>1</xdr:col>
      <xdr:colOff>1022428</xdr:colOff>
      <xdr:row>2</xdr:row>
      <xdr:rowOff>209961</xdr:rowOff>
    </xdr:to>
    <xdr:pic>
      <xdr:nvPicPr>
        <xdr:cNvPr id="2" name="1 Imagen">
          <a:extLst>
            <a:ext uri="{FF2B5EF4-FFF2-40B4-BE49-F238E27FC236}">
              <a16:creationId xmlns:a16="http://schemas.microsoft.com/office/drawing/2014/main" id="{B95C902E-1BCC-4E47-B851-E16A904BFF1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375497" y="174628"/>
          <a:ext cx="1565506" cy="7451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ROMULO\ROMULO\2021\SIG\ADMINISTRACION%20RIESGOS\RIESGO%20CORRUPCI&#211;N\F-ES-05_FORMATO_MAPA_DE_RIESGOS_GOBERNACION_V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omputador/Desktop/CARPETA%20GUIA%20MAPA%20DE%20RIESGO/MRC%20Santa%20Marta%20Planeaci&#243;n%20-%20Certif.%20Uso%20de%20Suelos%20-%20cop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omputador/Desktop/CARPETA%20GUIA%20MAPA%20DE%20RIESGO/MRC%20Titulaci&#243;n%20de%20Predios%20-%20Santa%20Marta%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GLOSARIO DAFP RIESGOS"/>
      <sheetName val="FACTORES CRITICOS DEL RIESGO"/>
      <sheetName val="CONTEXTO E IDENTIFICACIÓN"/>
      <sheetName val="PROBABILIDAD"/>
      <sheetName val="IMPACTO ENCUESTA R CORRUPCION"/>
      <sheetName val="IMPACTO"/>
      <sheetName val="RIESGO INHERENTE"/>
      <sheetName val="VALORACIÓN DEL CONTROL"/>
      <sheetName val="RIESGO RESIDUAL"/>
      <sheetName val="MAPA DE RIESGOS"/>
      <sheetName val="RIESGO DEL PROCESO"/>
      <sheetName val="LISTAS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idad"/>
      <sheetName val="4 Impacto"/>
      <sheetName val="5 Mapa Calor Inherente"/>
      <sheetName val="6 Valoración Control"/>
      <sheetName val="7 Mapa Calor Residual"/>
      <sheetName val="8 Mapa Calor Inherente Residual"/>
      <sheetName val="9 Mapa Riesgo, Plan Acción"/>
      <sheetName val="10 Imprimir Mapa Riesgo"/>
      <sheetName val="11 Riesgo del Proceso"/>
      <sheetName val="12 Control de cambios"/>
      <sheetName val="13 Formulas"/>
    </sheetNames>
    <sheetDataSet>
      <sheetData sheetId="0"/>
      <sheetData sheetId="1">
        <row r="9">
          <cell r="B9" t="str">
            <v>Posibilidad de recibir o solicitar cualquier dádiva o beneficio a nombre propio o de terceros</v>
          </cell>
          <cell r="C9" t="str">
            <v xml:space="preserve">Con el fin de </v>
          </cell>
          <cell r="E9" t="str">
            <v xml:space="preserve">Posibilidad de recibir o solicitar cualquier dádiva o beneficio a nombre propio o de terceros Con el fin de  
emitir concepto sobre uso de suelo y normas urbanísticas </v>
          </cell>
        </row>
      </sheetData>
      <sheetData sheetId="2">
        <row r="9">
          <cell r="B9" t="str">
            <v xml:space="preserve">Posibilidad de recibir o solicitar cualquier dádiva o beneficio a nombre propio o de terceros Con el fin de  
emitir concepto sobre uso de suelo y normas urbanísticas </v>
          </cell>
          <cell r="D9" t="str">
            <v>Improbable</v>
          </cell>
          <cell r="E9" t="str">
            <v>Improbable</v>
          </cell>
        </row>
      </sheetData>
      <sheetData sheetId="3">
        <row r="9">
          <cell r="B9" t="str">
            <v xml:space="preserve">Posibilidad de recibir o solicitar cualquier dádiva o beneficio a nombre propio o de terceros Con el fin de  
emitir concepto sobre uso de suelo y normas urbanísticas </v>
          </cell>
          <cell r="D9">
            <v>10</v>
          </cell>
          <cell r="F9" t="str">
            <v>Si</v>
          </cell>
          <cell r="G9" t="str">
            <v>No</v>
          </cell>
          <cell r="H9" t="str">
            <v>No</v>
          </cell>
          <cell r="I9" t="str">
            <v>No</v>
          </cell>
          <cell r="J9" t="str">
            <v>Si</v>
          </cell>
          <cell r="K9" t="str">
            <v>No</v>
          </cell>
          <cell r="L9" t="str">
            <v>Si</v>
          </cell>
          <cell r="M9" t="str">
            <v>Si</v>
          </cell>
          <cell r="N9" t="str">
            <v>Si</v>
          </cell>
          <cell r="O9" t="str">
            <v>No</v>
          </cell>
          <cell r="P9" t="str">
            <v>Si</v>
          </cell>
          <cell r="Q9" t="str">
            <v>Si</v>
          </cell>
          <cell r="R9" t="str">
            <v>No</v>
          </cell>
          <cell r="S9" t="str">
            <v>No</v>
          </cell>
          <cell r="T9" t="str">
            <v>Si</v>
          </cell>
          <cell r="U9" t="str">
            <v>No</v>
          </cell>
          <cell r="V9" t="str">
            <v>Si</v>
          </cell>
          <cell r="W9" t="str">
            <v>No</v>
          </cell>
          <cell r="X9" t="str">
            <v>Si</v>
          </cell>
        </row>
      </sheetData>
      <sheetData sheetId="4">
        <row r="9">
          <cell r="B9" t="str">
            <v xml:space="preserve">Posibilidad de recibir o solicitar cualquier dádiva o beneficio a nombre propio o de terceros Con el fin de  
emitir concepto sobre uso de suelo y normas urbanísticas </v>
          </cell>
          <cell r="C9" t="str">
            <v>Improbable</v>
          </cell>
        </row>
      </sheetData>
      <sheetData sheetId="5">
        <row r="9">
          <cell r="G9" t="str">
            <v>Alterar la información correspondiente al sitio sobre el cual se busca expedir la certificación para definir su viabilidad</v>
          </cell>
          <cell r="I9" t="str">
            <v>Se seleccionan certificados al azar, a manera de muestra, para realizar una revisión presencial o virtual sobre el sitio al cual se le expiden las certificaciones con el fin de indagar si el sitio cumple con los criterios para certificarse</v>
          </cell>
        </row>
        <row r="10">
          <cell r="I10" t="str">
            <v xml:space="preserve">Revisión de las carpetas con la documentación de los sitios a los cuales se les expiden las certificaciones por parte del Líder de Control Urbano para verificar el cumplimiento de los requisitos </v>
          </cell>
        </row>
      </sheetData>
      <sheetData sheetId="6"/>
      <sheetData sheetId="7"/>
      <sheetData sheetId="8">
        <row r="9">
          <cell r="M9" t="str">
            <v>Reducir_Mitigar</v>
          </cell>
          <cell r="N9" t="str">
            <v>Elaborar informes de seguimiento sobre la expedición de certificaciones que contengan la información producto de las revisiones que hacen del control. Estos informes serán entregados a Planeación y Control Interno para su revisión y la programación de auditorías periódicas sobre el mencionado seguimiento. Estos informes se realizarán de manera bimensual.</v>
          </cell>
          <cell r="O9" t="str">
            <v>Informes de seguimiento, Actas de reunión de la revisión de los mismos, Informes de auditoría</v>
          </cell>
          <cell r="P9" t="str">
            <v>Jefe de Control Urbano</v>
          </cell>
          <cell r="R9" t="str">
            <v>#Informes solicitados / #informes realizados*100</v>
          </cell>
        </row>
        <row r="12">
          <cell r="G12" t="str">
            <v>Alterar las firmas de la Líder de Contro Urbano, el Técnico de Sistemas de Información o el Secretario de Planeación</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idad"/>
      <sheetName val="4 Impacto"/>
      <sheetName val="5 Mapa Calor Inherente"/>
      <sheetName val="6 Valoración Control"/>
      <sheetName val="7 Mapa Calor Residual"/>
      <sheetName val="8 Mapa Calor Inherente Residual"/>
      <sheetName val="9 Mapa Riesgo, Plan Acción"/>
      <sheetName val="10 Imprimir Mapa Riesgo"/>
      <sheetName val="11 Riesgo del Proceso"/>
      <sheetName val="12 Control de cambios"/>
      <sheetName val="13 Formulas"/>
    </sheetNames>
    <sheetDataSet>
      <sheetData sheetId="0"/>
      <sheetData sheetId="1"/>
      <sheetData sheetId="2"/>
      <sheetData sheetId="3"/>
      <sheetData sheetId="4"/>
      <sheetData sheetId="5">
        <row r="9">
          <cell r="G9" t="str">
            <v>Omitir o pasar por alto algunos requisitos dentro de la visita de caracterización del predio/familia por parte del contrastista que realiza la actividad</v>
          </cell>
        </row>
        <row r="12">
          <cell r="G12" t="str">
            <v>Omitir o pasar por alto el cumplimiento de requisitos en la revisión técnica y jurídica realizada por parte del área de Titulación de Predios y Legalización de Barrios</v>
          </cell>
          <cell r="I12" t="str">
            <v xml:space="preserve">Después de la revisión jurídica y técnica realizada por el área de Titulación de Predios, se remite la información al Despacho de la Alcaldesa para una revisión en segunda instancia y validar o no la información consignada. </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16"/>
  <sheetViews>
    <sheetView zoomScale="90" zoomScaleNormal="90" workbookViewId="0">
      <selection activeCell="H1" sqref="H1:H2"/>
    </sheetView>
  </sheetViews>
  <sheetFormatPr baseColWidth="10" defaultColWidth="11.42578125" defaultRowHeight="12" x14ac:dyDescent="0.2"/>
  <cols>
    <col min="1" max="1" width="2.85546875" style="257" customWidth="1"/>
    <col min="2" max="3" width="24.7109375" style="257" customWidth="1"/>
    <col min="4" max="4" width="4.7109375" style="257" customWidth="1"/>
    <col min="5" max="5" width="24.7109375" style="257" customWidth="1"/>
    <col min="6" max="6" width="35.85546875" style="257" customWidth="1"/>
    <col min="7" max="7" width="24.7109375" style="257" customWidth="1"/>
    <col min="8" max="8" width="25.85546875" style="257" customWidth="1"/>
    <col min="9" max="9" width="6.28515625" style="257" customWidth="1"/>
    <col min="10" max="16384" width="11.42578125" style="257"/>
  </cols>
  <sheetData>
    <row r="1" spans="2:8" ht="12" customHeight="1" x14ac:dyDescent="0.2">
      <c r="B1" s="449"/>
      <c r="C1" s="450"/>
      <c r="D1" s="450"/>
      <c r="E1" s="600" t="s">
        <v>302</v>
      </c>
      <c r="F1" s="601"/>
      <c r="G1" s="602"/>
      <c r="H1" s="548" t="s">
        <v>321</v>
      </c>
    </row>
    <row r="2" spans="2:8" ht="12" customHeight="1" thickBot="1" x14ac:dyDescent="0.25">
      <c r="B2" s="451"/>
      <c r="C2" s="454"/>
      <c r="D2" s="454"/>
      <c r="E2" s="603"/>
      <c r="F2" s="604"/>
      <c r="G2" s="605"/>
      <c r="H2" s="549"/>
    </row>
    <row r="3" spans="2:8" ht="12" customHeight="1" x14ac:dyDescent="0.2">
      <c r="B3" s="451"/>
      <c r="C3" s="454"/>
      <c r="D3" s="454"/>
      <c r="E3" s="606" t="s">
        <v>304</v>
      </c>
      <c r="F3" s="607"/>
      <c r="G3" s="608"/>
      <c r="H3" s="548" t="s">
        <v>306</v>
      </c>
    </row>
    <row r="4" spans="2:8" ht="12" customHeight="1" thickBot="1" x14ac:dyDescent="0.25">
      <c r="B4" s="451"/>
      <c r="C4" s="454"/>
      <c r="D4" s="454"/>
      <c r="E4" s="609"/>
      <c r="F4" s="610"/>
      <c r="G4" s="611"/>
      <c r="H4" s="549"/>
    </row>
    <row r="5" spans="2:8" ht="12" customHeight="1" x14ac:dyDescent="0.2">
      <c r="B5" s="451"/>
      <c r="C5" s="454"/>
      <c r="D5" s="454"/>
      <c r="E5" s="609"/>
      <c r="F5" s="610"/>
      <c r="G5" s="611"/>
      <c r="H5" s="548" t="s">
        <v>308</v>
      </c>
    </row>
    <row r="6" spans="2:8" ht="12" customHeight="1" x14ac:dyDescent="0.2">
      <c r="B6" s="451"/>
      <c r="C6" s="454"/>
      <c r="D6" s="454"/>
      <c r="E6" s="609"/>
      <c r="F6" s="610"/>
      <c r="G6" s="611"/>
      <c r="H6" s="550"/>
    </row>
    <row r="7" spans="2:8" ht="12.75" customHeight="1" thickBot="1" x14ac:dyDescent="0.25">
      <c r="B7" s="452"/>
      <c r="C7" s="453"/>
      <c r="D7" s="453"/>
      <c r="E7" s="612"/>
      <c r="F7" s="613"/>
      <c r="G7" s="614"/>
      <c r="H7" s="549"/>
    </row>
    <row r="8" spans="2:8" x14ac:dyDescent="0.2">
      <c r="B8" s="622" t="s">
        <v>0</v>
      </c>
      <c r="C8" s="623"/>
      <c r="D8" s="623"/>
      <c r="E8" s="623"/>
      <c r="F8" s="623"/>
      <c r="G8" s="623"/>
      <c r="H8" s="624"/>
    </row>
    <row r="9" spans="2:8" x14ac:dyDescent="0.2">
      <c r="B9" s="258"/>
      <c r="C9" s="259"/>
      <c r="D9" s="259"/>
      <c r="E9" s="259"/>
      <c r="F9" s="259"/>
      <c r="G9" s="259"/>
      <c r="H9" s="260"/>
    </row>
    <row r="10" spans="2:8" s="404" customFormat="1" ht="63" customHeight="1" x14ac:dyDescent="0.2">
      <c r="B10" s="625" t="s">
        <v>1</v>
      </c>
      <c r="C10" s="626"/>
      <c r="D10" s="626"/>
      <c r="E10" s="626"/>
      <c r="F10" s="626"/>
      <c r="G10" s="626"/>
      <c r="H10" s="627"/>
    </row>
    <row r="11" spans="2:8" s="404" customFormat="1" ht="63" customHeight="1" x14ac:dyDescent="0.2">
      <c r="B11" s="628"/>
      <c r="C11" s="629"/>
      <c r="D11" s="629"/>
      <c r="E11" s="629"/>
      <c r="F11" s="629"/>
      <c r="G11" s="629"/>
      <c r="H11" s="630"/>
    </row>
    <row r="12" spans="2:8" s="404" customFormat="1" x14ac:dyDescent="0.2">
      <c r="B12" s="576" t="s">
        <v>2</v>
      </c>
      <c r="C12" s="631"/>
      <c r="D12" s="631"/>
      <c r="E12" s="631"/>
      <c r="F12" s="631"/>
      <c r="G12" s="631"/>
      <c r="H12" s="632"/>
    </row>
    <row r="13" spans="2:8" s="404" customFormat="1" ht="60" customHeight="1" x14ac:dyDescent="0.2">
      <c r="B13" s="573" t="s">
        <v>3</v>
      </c>
      <c r="C13" s="574"/>
      <c r="D13" s="574"/>
      <c r="E13" s="574"/>
      <c r="F13" s="574"/>
      <c r="G13" s="574"/>
      <c r="H13" s="575"/>
    </row>
    <row r="14" spans="2:8" x14ac:dyDescent="0.2">
      <c r="B14" s="261"/>
      <c r="C14" s="262"/>
      <c r="D14" s="262"/>
      <c r="E14" s="262"/>
      <c r="F14" s="262"/>
      <c r="G14" s="262"/>
      <c r="H14" s="263"/>
    </row>
    <row r="15" spans="2:8" ht="20.45" customHeight="1" x14ac:dyDescent="0.2">
      <c r="B15" s="588" t="s">
        <v>4</v>
      </c>
      <c r="C15" s="589"/>
      <c r="D15" s="589"/>
      <c r="E15" s="589"/>
      <c r="F15" s="589"/>
      <c r="G15" s="589"/>
      <c r="H15" s="590"/>
    </row>
    <row r="16" spans="2:8" x14ac:dyDescent="0.2">
      <c r="B16" s="424"/>
      <c r="C16" s="425"/>
      <c r="D16" s="425"/>
      <c r="E16" s="425"/>
      <c r="F16" s="425"/>
      <c r="G16" s="425"/>
      <c r="H16" s="426"/>
    </row>
    <row r="17" spans="2:8" ht="20.45" customHeight="1" x14ac:dyDescent="0.2">
      <c r="B17" s="591" t="s">
        <v>5</v>
      </c>
      <c r="C17" s="592"/>
      <c r="D17" s="592"/>
      <c r="E17" s="592"/>
      <c r="F17" s="592"/>
      <c r="G17" s="592"/>
      <c r="H17" s="593"/>
    </row>
    <row r="18" spans="2:8" ht="20.45" customHeight="1" x14ac:dyDescent="0.2">
      <c r="B18" s="597" t="s">
        <v>6</v>
      </c>
      <c r="C18" s="598"/>
      <c r="D18" s="598"/>
      <c r="E18" s="598"/>
      <c r="F18" s="598"/>
      <c r="G18" s="598"/>
      <c r="H18" s="599"/>
    </row>
    <row r="19" spans="2:8" ht="20.45" customHeight="1" x14ac:dyDescent="0.2">
      <c r="B19" s="428"/>
      <c r="C19" s="429"/>
      <c r="D19" s="429"/>
      <c r="E19" s="429"/>
      <c r="F19" s="429"/>
      <c r="G19" s="429"/>
      <c r="H19" s="430"/>
    </row>
    <row r="20" spans="2:8" ht="27" customHeight="1" x14ac:dyDescent="0.2">
      <c r="B20" s="617" t="s">
        <v>7</v>
      </c>
      <c r="C20" s="618"/>
      <c r="D20" s="618"/>
      <c r="E20" s="618"/>
      <c r="F20" s="618"/>
      <c r="G20" s="618"/>
      <c r="H20" s="619"/>
    </row>
    <row r="21" spans="2:8" s="177" customFormat="1" ht="20.45" customHeight="1" x14ac:dyDescent="0.2">
      <c r="B21" s="428"/>
      <c r="C21" s="429"/>
      <c r="D21" s="429"/>
      <c r="E21" s="429"/>
      <c r="F21" s="429"/>
      <c r="G21" s="429"/>
      <c r="H21" s="430"/>
    </row>
    <row r="22" spans="2:8" ht="20.45" customHeight="1" x14ac:dyDescent="0.2">
      <c r="B22" s="588" t="s">
        <v>8</v>
      </c>
      <c r="C22" s="595"/>
      <c r="D22" s="595"/>
      <c r="E22" s="595"/>
      <c r="F22" s="595"/>
      <c r="G22" s="595"/>
      <c r="H22" s="596"/>
    </row>
    <row r="23" spans="2:8" ht="9" customHeight="1" x14ac:dyDescent="0.2">
      <c r="B23" s="594"/>
      <c r="C23" s="595"/>
      <c r="D23" s="595"/>
      <c r="E23" s="595"/>
      <c r="F23" s="595"/>
      <c r="G23" s="595"/>
      <c r="H23" s="596"/>
    </row>
    <row r="24" spans="2:8" x14ac:dyDescent="0.2">
      <c r="B24" s="588" t="s">
        <v>9</v>
      </c>
      <c r="C24" s="595"/>
      <c r="D24" s="595"/>
      <c r="E24" s="595"/>
      <c r="F24" s="595"/>
      <c r="G24" s="595"/>
      <c r="H24" s="596"/>
    </row>
    <row r="25" spans="2:8" x14ac:dyDescent="0.2">
      <c r="B25" s="418"/>
      <c r="C25" s="427"/>
      <c r="D25" s="427"/>
      <c r="E25" s="427"/>
      <c r="F25" s="427"/>
      <c r="G25" s="427"/>
      <c r="H25" s="420"/>
    </row>
    <row r="26" spans="2:8" ht="18.600000000000001" customHeight="1" x14ac:dyDescent="0.2">
      <c r="B26" s="594" t="s">
        <v>10</v>
      </c>
      <c r="C26" s="595"/>
      <c r="D26" s="595"/>
      <c r="E26" s="595"/>
      <c r="F26" s="595"/>
      <c r="G26" s="595"/>
      <c r="H26" s="596"/>
    </row>
    <row r="27" spans="2:8" ht="18.600000000000001" customHeight="1" x14ac:dyDescent="0.2">
      <c r="B27" s="418"/>
      <c r="C27" s="427"/>
      <c r="D27" s="427"/>
      <c r="E27" s="427"/>
      <c r="F27" s="427"/>
      <c r="G27" s="427"/>
      <c r="H27" s="420"/>
    </row>
    <row r="28" spans="2:8" ht="27.75" customHeight="1" x14ac:dyDescent="0.2">
      <c r="B28" s="583" t="s">
        <v>11</v>
      </c>
      <c r="C28" s="584"/>
      <c r="D28" s="584"/>
      <c r="E28" s="584"/>
      <c r="F28" s="584"/>
      <c r="G28" s="584"/>
      <c r="H28" s="585"/>
    </row>
    <row r="29" spans="2:8" ht="18.600000000000001" customHeight="1" thickBot="1" x14ac:dyDescent="0.25">
      <c r="B29" s="274"/>
      <c r="C29" s="419"/>
      <c r="D29" s="419"/>
      <c r="E29" s="419"/>
      <c r="F29" s="419"/>
      <c r="G29" s="419"/>
      <c r="H29" s="275"/>
    </row>
    <row r="30" spans="2:8" ht="12.75" thickTop="1" x14ac:dyDescent="0.2">
      <c r="B30" s="431"/>
      <c r="C30" s="579" t="s">
        <v>12</v>
      </c>
      <c r="D30" s="580"/>
      <c r="E30" s="561" t="s">
        <v>13</v>
      </c>
      <c r="F30" s="562"/>
      <c r="G30" s="264"/>
      <c r="H30" s="432"/>
    </row>
    <row r="31" spans="2:8" x14ac:dyDescent="0.2">
      <c r="B31" s="431"/>
      <c r="C31" s="567" t="s">
        <v>14</v>
      </c>
      <c r="D31" s="568"/>
      <c r="E31" s="569" t="s">
        <v>15</v>
      </c>
      <c r="F31" s="570"/>
      <c r="G31" s="264"/>
      <c r="H31" s="432"/>
    </row>
    <row r="32" spans="2:8" ht="15.95" customHeight="1" x14ac:dyDescent="0.2">
      <c r="B32" s="431"/>
      <c r="C32" s="567" t="s">
        <v>16</v>
      </c>
      <c r="D32" s="568"/>
      <c r="E32" s="569" t="s">
        <v>17</v>
      </c>
      <c r="F32" s="570"/>
      <c r="G32" s="264"/>
      <c r="H32" s="432"/>
    </row>
    <row r="33" spans="2:8" ht="35.25" customHeight="1" x14ac:dyDescent="0.2">
      <c r="B33" s="431"/>
      <c r="C33" s="567" t="s">
        <v>18</v>
      </c>
      <c r="D33" s="568"/>
      <c r="E33" s="569" t="s">
        <v>19</v>
      </c>
      <c r="F33" s="570"/>
      <c r="G33" s="264"/>
      <c r="H33" s="432"/>
    </row>
    <row r="34" spans="2:8" ht="25.5" customHeight="1" x14ac:dyDescent="0.2">
      <c r="B34" s="431"/>
      <c r="C34" s="567" t="s">
        <v>20</v>
      </c>
      <c r="D34" s="568"/>
      <c r="E34" s="569" t="s">
        <v>21</v>
      </c>
      <c r="F34" s="570"/>
      <c r="G34" s="264"/>
      <c r="H34" s="432"/>
    </row>
    <row r="35" spans="2:8" ht="24.95" customHeight="1" x14ac:dyDescent="0.2">
      <c r="B35" s="431"/>
      <c r="C35" s="567" t="s">
        <v>22</v>
      </c>
      <c r="D35" s="568"/>
      <c r="E35" s="569" t="s">
        <v>23</v>
      </c>
      <c r="F35" s="570"/>
      <c r="G35" s="264"/>
      <c r="H35" s="432"/>
    </row>
    <row r="36" spans="2:8" ht="20.45" customHeight="1" x14ac:dyDescent="0.2">
      <c r="B36" s="431"/>
      <c r="C36" s="567" t="s">
        <v>24</v>
      </c>
      <c r="D36" s="568"/>
      <c r="E36" s="569" t="s">
        <v>25</v>
      </c>
      <c r="F36" s="570"/>
      <c r="G36" s="264"/>
      <c r="H36" s="432"/>
    </row>
    <row r="37" spans="2:8" ht="29.45" customHeight="1" x14ac:dyDescent="0.2">
      <c r="B37" s="431"/>
      <c r="C37" s="555" t="s">
        <v>26</v>
      </c>
      <c r="D37" s="556"/>
      <c r="E37" s="557" t="s">
        <v>27</v>
      </c>
      <c r="F37" s="558"/>
      <c r="G37" s="264"/>
      <c r="H37" s="432"/>
    </row>
    <row r="38" spans="2:8" ht="23.1" customHeight="1" x14ac:dyDescent="0.2">
      <c r="B38" s="431"/>
      <c r="C38" s="555" t="s">
        <v>28</v>
      </c>
      <c r="D38" s="556"/>
      <c r="E38" s="557" t="s">
        <v>29</v>
      </c>
      <c r="F38" s="558"/>
      <c r="G38" s="264"/>
      <c r="H38" s="432"/>
    </row>
    <row r="39" spans="2:8" ht="47.1" customHeight="1" x14ac:dyDescent="0.2">
      <c r="B39" s="431"/>
      <c r="C39" s="555" t="s">
        <v>30</v>
      </c>
      <c r="D39" s="556"/>
      <c r="E39" s="557" t="s">
        <v>31</v>
      </c>
      <c r="F39" s="558"/>
      <c r="G39" s="264"/>
      <c r="H39" s="432"/>
    </row>
    <row r="40" spans="2:8" ht="69.75" customHeight="1" x14ac:dyDescent="0.2">
      <c r="B40" s="431"/>
      <c r="C40" s="555" t="s">
        <v>32</v>
      </c>
      <c r="D40" s="556"/>
      <c r="E40" s="557" t="s">
        <v>33</v>
      </c>
      <c r="F40" s="558"/>
      <c r="G40" s="264"/>
      <c r="H40" s="432"/>
    </row>
    <row r="41" spans="2:8" x14ac:dyDescent="0.2">
      <c r="B41" s="433"/>
      <c r="C41" s="265"/>
      <c r="D41" s="265"/>
      <c r="E41" s="266"/>
      <c r="F41" s="266"/>
      <c r="G41" s="267"/>
      <c r="H41" s="434"/>
    </row>
    <row r="42" spans="2:8" ht="54.75" customHeight="1" x14ac:dyDescent="0.2">
      <c r="B42" s="583" t="s">
        <v>34</v>
      </c>
      <c r="C42" s="584"/>
      <c r="D42" s="584"/>
      <c r="E42" s="584"/>
      <c r="F42" s="584"/>
      <c r="G42" s="584"/>
      <c r="H42" s="585"/>
    </row>
    <row r="43" spans="2:8" ht="14.45" customHeight="1" thickBot="1" x14ac:dyDescent="0.25">
      <c r="B43" s="268"/>
      <c r="C43" s="269"/>
      <c r="D43" s="269"/>
      <c r="E43" s="269"/>
      <c r="F43" s="269"/>
      <c r="G43" s="269"/>
      <c r="H43" s="270"/>
    </row>
    <row r="44" spans="2:8" ht="14.45" customHeight="1" thickTop="1" x14ac:dyDescent="0.2">
      <c r="B44" s="268"/>
      <c r="C44" s="571" t="s">
        <v>35</v>
      </c>
      <c r="D44" s="572"/>
      <c r="E44" s="561" t="s">
        <v>13</v>
      </c>
      <c r="F44" s="562"/>
      <c r="G44" s="269"/>
      <c r="H44" s="270"/>
    </row>
    <row r="45" spans="2:8" ht="52.5" customHeight="1" x14ac:dyDescent="0.2">
      <c r="B45" s="268"/>
      <c r="C45" s="620" t="s">
        <v>36</v>
      </c>
      <c r="D45" s="621"/>
      <c r="E45" s="557" t="s">
        <v>37</v>
      </c>
      <c r="F45" s="558"/>
      <c r="G45" s="269"/>
      <c r="H45" s="270"/>
    </row>
    <row r="46" spans="2:8" ht="23.45" customHeight="1" x14ac:dyDescent="0.2">
      <c r="B46" s="268"/>
      <c r="C46" s="555" t="s">
        <v>38</v>
      </c>
      <c r="D46" s="556"/>
      <c r="E46" s="557" t="s">
        <v>39</v>
      </c>
      <c r="F46" s="558"/>
      <c r="G46" s="269"/>
      <c r="H46" s="270"/>
    </row>
    <row r="47" spans="2:8" ht="57.75" customHeight="1" x14ac:dyDescent="0.2">
      <c r="B47" s="268"/>
      <c r="C47" s="555" t="s">
        <v>40</v>
      </c>
      <c r="D47" s="556"/>
      <c r="E47" s="557" t="s">
        <v>41</v>
      </c>
      <c r="F47" s="558"/>
      <c r="G47" s="269"/>
      <c r="H47" s="270"/>
    </row>
    <row r="48" spans="2:8" ht="77.45" customHeight="1" x14ac:dyDescent="0.2">
      <c r="B48" s="268"/>
      <c r="C48" s="555" t="s">
        <v>42</v>
      </c>
      <c r="D48" s="556"/>
      <c r="E48" s="557" t="s">
        <v>43</v>
      </c>
      <c r="F48" s="558"/>
      <c r="G48" s="269"/>
      <c r="H48" s="270"/>
    </row>
    <row r="49" spans="2:8" ht="36.950000000000003" customHeight="1" x14ac:dyDescent="0.2">
      <c r="B49" s="268"/>
      <c r="C49" s="555" t="s">
        <v>44</v>
      </c>
      <c r="D49" s="556"/>
      <c r="E49" s="557" t="s">
        <v>45</v>
      </c>
      <c r="F49" s="558"/>
      <c r="G49" s="269"/>
      <c r="H49" s="270"/>
    </row>
    <row r="50" spans="2:8" ht="34.5" customHeight="1" x14ac:dyDescent="0.2">
      <c r="B50" s="268"/>
      <c r="C50" s="615" t="s">
        <v>46</v>
      </c>
      <c r="D50" s="616"/>
      <c r="E50" s="553" t="s">
        <v>47</v>
      </c>
      <c r="F50" s="554"/>
      <c r="G50" s="269"/>
      <c r="H50" s="270"/>
    </row>
    <row r="51" spans="2:8" ht="32.450000000000003" customHeight="1" x14ac:dyDescent="0.2">
      <c r="B51" s="268"/>
      <c r="G51" s="269"/>
      <c r="H51" s="270"/>
    </row>
    <row r="52" spans="2:8" x14ac:dyDescent="0.2">
      <c r="B52" s="268"/>
      <c r="C52" s="269"/>
      <c r="D52" s="269"/>
      <c r="E52" s="269"/>
      <c r="F52" s="269"/>
      <c r="G52" s="269"/>
      <c r="H52" s="270"/>
    </row>
    <row r="53" spans="2:8" ht="54" customHeight="1" x14ac:dyDescent="0.2">
      <c r="B53" s="583" t="s">
        <v>48</v>
      </c>
      <c r="C53" s="584"/>
      <c r="D53" s="584"/>
      <c r="E53" s="584"/>
      <c r="F53" s="584"/>
      <c r="G53" s="584"/>
      <c r="H53" s="585"/>
    </row>
    <row r="54" spans="2:8" x14ac:dyDescent="0.2">
      <c r="B54" s="274"/>
      <c r="C54" s="419"/>
      <c r="D54" s="419"/>
      <c r="E54" s="419"/>
      <c r="F54" s="419"/>
      <c r="G54" s="419"/>
      <c r="H54" s="275"/>
    </row>
    <row r="55" spans="2:8" ht="12.75" thickBot="1" x14ac:dyDescent="0.25">
      <c r="B55" s="274"/>
      <c r="C55" s="419"/>
      <c r="D55" s="419"/>
      <c r="E55" s="419"/>
      <c r="F55" s="419"/>
      <c r="G55" s="419"/>
      <c r="H55" s="275"/>
    </row>
    <row r="56" spans="2:8" ht="12.75" thickTop="1" x14ac:dyDescent="0.2">
      <c r="B56" s="431"/>
      <c r="C56" s="579" t="s">
        <v>12</v>
      </c>
      <c r="D56" s="580"/>
      <c r="E56" s="561" t="s">
        <v>13</v>
      </c>
      <c r="F56" s="562"/>
      <c r="G56" s="264"/>
      <c r="H56" s="432"/>
    </row>
    <row r="57" spans="2:8" x14ac:dyDescent="0.2">
      <c r="B57" s="431"/>
      <c r="C57" s="567" t="s">
        <v>49</v>
      </c>
      <c r="D57" s="568"/>
      <c r="E57" s="569" t="s">
        <v>50</v>
      </c>
      <c r="F57" s="570"/>
      <c r="G57" s="264"/>
      <c r="H57" s="432"/>
    </row>
    <row r="58" spans="2:8" x14ac:dyDescent="0.2">
      <c r="B58" s="431"/>
      <c r="C58" s="567" t="s">
        <v>51</v>
      </c>
      <c r="D58" s="568"/>
      <c r="E58" s="569" t="s">
        <v>50</v>
      </c>
      <c r="F58" s="570"/>
      <c r="G58" s="264"/>
      <c r="H58" s="432"/>
    </row>
    <row r="59" spans="2:8" x14ac:dyDescent="0.2">
      <c r="B59" s="431"/>
      <c r="C59" s="567" t="s">
        <v>52</v>
      </c>
      <c r="D59" s="568"/>
      <c r="E59" s="569" t="s">
        <v>53</v>
      </c>
      <c r="F59" s="570"/>
      <c r="G59" s="264"/>
      <c r="H59" s="432"/>
    </row>
    <row r="60" spans="2:8" x14ac:dyDescent="0.2">
      <c r="B60" s="431"/>
      <c r="C60" s="567" t="s">
        <v>54</v>
      </c>
      <c r="D60" s="568"/>
      <c r="E60" s="569" t="s">
        <v>53</v>
      </c>
      <c r="F60" s="570"/>
      <c r="G60" s="264"/>
      <c r="H60" s="432"/>
    </row>
    <row r="61" spans="2:8" ht="34.5" customHeight="1" x14ac:dyDescent="0.2">
      <c r="B61" s="431"/>
      <c r="C61" s="563" t="s">
        <v>55</v>
      </c>
      <c r="D61" s="564"/>
      <c r="E61" s="565" t="s">
        <v>56</v>
      </c>
      <c r="F61" s="566"/>
      <c r="G61" s="264"/>
      <c r="H61" s="432"/>
    </row>
    <row r="62" spans="2:8" x14ac:dyDescent="0.2">
      <c r="B62" s="431"/>
      <c r="G62" s="264"/>
      <c r="H62" s="432"/>
    </row>
    <row r="63" spans="2:8" ht="12" customHeight="1" x14ac:dyDescent="0.2">
      <c r="B63" s="431"/>
      <c r="G63" s="264"/>
      <c r="H63" s="432"/>
    </row>
    <row r="64" spans="2:8" ht="18.600000000000001" customHeight="1" x14ac:dyDescent="0.2">
      <c r="B64" s="583" t="s">
        <v>57</v>
      </c>
      <c r="C64" s="584"/>
      <c r="D64" s="584"/>
      <c r="E64" s="584"/>
      <c r="F64" s="584"/>
      <c r="G64" s="584"/>
      <c r="H64" s="585"/>
    </row>
    <row r="65" spans="2:8" ht="18.600000000000001" customHeight="1" x14ac:dyDescent="0.2">
      <c r="B65" s="271"/>
      <c r="C65" s="272"/>
      <c r="D65" s="272"/>
      <c r="E65" s="272"/>
      <c r="F65" s="272"/>
      <c r="G65" s="272"/>
      <c r="H65" s="273"/>
    </row>
    <row r="66" spans="2:8" ht="63.75" customHeight="1" x14ac:dyDescent="0.2">
      <c r="B66" s="594" t="s">
        <v>58</v>
      </c>
      <c r="C66" s="595"/>
      <c r="D66" s="595"/>
      <c r="E66" s="595"/>
      <c r="F66" s="595"/>
      <c r="G66" s="595"/>
      <c r="H66" s="596"/>
    </row>
    <row r="67" spans="2:8" ht="18.600000000000001" customHeight="1" thickBot="1" x14ac:dyDescent="0.25">
      <c r="B67" s="274"/>
      <c r="C67" s="419"/>
      <c r="D67" s="419"/>
      <c r="E67" s="419"/>
      <c r="F67" s="419"/>
      <c r="G67" s="419"/>
      <c r="H67" s="275"/>
    </row>
    <row r="68" spans="2:8" ht="18.600000000000001" customHeight="1" thickTop="1" x14ac:dyDescent="0.2">
      <c r="B68" s="274"/>
      <c r="C68" s="571" t="s">
        <v>35</v>
      </c>
      <c r="D68" s="572"/>
      <c r="E68" s="561" t="s">
        <v>13</v>
      </c>
      <c r="F68" s="562"/>
      <c r="G68" s="419"/>
      <c r="H68" s="275"/>
    </row>
    <row r="69" spans="2:8" ht="53.1" customHeight="1" x14ac:dyDescent="0.2">
      <c r="B69" s="274"/>
      <c r="C69" s="586" t="s">
        <v>59</v>
      </c>
      <c r="D69" s="587"/>
      <c r="E69" s="557" t="s">
        <v>60</v>
      </c>
      <c r="F69" s="558"/>
      <c r="G69" s="419"/>
      <c r="H69" s="275"/>
    </row>
    <row r="70" spans="2:8" ht="113.25" customHeight="1" x14ac:dyDescent="0.2">
      <c r="B70" s="274"/>
      <c r="C70" s="551" t="s">
        <v>61</v>
      </c>
      <c r="D70" s="552"/>
      <c r="E70" s="559" t="s">
        <v>62</v>
      </c>
      <c r="F70" s="560"/>
      <c r="G70" s="419"/>
      <c r="H70" s="275"/>
    </row>
    <row r="71" spans="2:8" ht="54" customHeight="1" x14ac:dyDescent="0.2">
      <c r="B71" s="274"/>
      <c r="C71" s="551" t="s">
        <v>63</v>
      </c>
      <c r="D71" s="552"/>
      <c r="E71" s="557" t="s">
        <v>64</v>
      </c>
      <c r="F71" s="558"/>
      <c r="G71" s="419"/>
      <c r="H71" s="275"/>
    </row>
    <row r="72" spans="2:8" ht="51.95" customHeight="1" x14ac:dyDescent="0.2">
      <c r="B72" s="274"/>
      <c r="C72" s="551" t="s">
        <v>65</v>
      </c>
      <c r="D72" s="552"/>
      <c r="E72" s="557" t="s">
        <v>66</v>
      </c>
      <c r="F72" s="558"/>
      <c r="G72" s="419"/>
      <c r="H72" s="275"/>
    </row>
    <row r="73" spans="2:8" ht="53.45" customHeight="1" x14ac:dyDescent="0.2">
      <c r="B73" s="274"/>
      <c r="C73" s="551" t="s">
        <v>67</v>
      </c>
      <c r="D73" s="552"/>
      <c r="E73" s="557" t="s">
        <v>68</v>
      </c>
      <c r="F73" s="558"/>
      <c r="G73" s="419"/>
      <c r="H73" s="275"/>
    </row>
    <row r="74" spans="2:8" ht="48.6" customHeight="1" x14ac:dyDescent="0.2">
      <c r="B74" s="274"/>
      <c r="C74" s="551" t="s">
        <v>69</v>
      </c>
      <c r="D74" s="552"/>
      <c r="E74" s="557" t="s">
        <v>70</v>
      </c>
      <c r="F74" s="558"/>
      <c r="G74" s="419"/>
      <c r="H74" s="275"/>
    </row>
    <row r="75" spans="2:8" ht="49.5" customHeight="1" x14ac:dyDescent="0.2">
      <c r="B75" s="274"/>
      <c r="C75" s="551" t="s">
        <v>71</v>
      </c>
      <c r="D75" s="552"/>
      <c r="E75" s="557" t="s">
        <v>72</v>
      </c>
      <c r="F75" s="558"/>
      <c r="G75" s="419"/>
      <c r="H75" s="275"/>
    </row>
    <row r="76" spans="2:8" ht="50.1" customHeight="1" x14ac:dyDescent="0.2">
      <c r="B76" s="274"/>
      <c r="C76" s="551" t="s">
        <v>73</v>
      </c>
      <c r="D76" s="552"/>
      <c r="E76" s="557" t="s">
        <v>74</v>
      </c>
      <c r="F76" s="558"/>
      <c r="G76" s="419"/>
      <c r="H76" s="275"/>
    </row>
    <row r="77" spans="2:8" ht="34.5" customHeight="1" x14ac:dyDescent="0.2">
      <c r="B77" s="274"/>
      <c r="C77" s="551" t="s">
        <v>75</v>
      </c>
      <c r="D77" s="552"/>
      <c r="E77" s="557" t="s">
        <v>74</v>
      </c>
      <c r="F77" s="558"/>
      <c r="G77" s="419"/>
      <c r="H77" s="275"/>
    </row>
    <row r="78" spans="2:8" ht="34.5" customHeight="1" x14ac:dyDescent="0.2">
      <c r="B78" s="274"/>
      <c r="C78" s="551" t="s">
        <v>76</v>
      </c>
      <c r="D78" s="552"/>
      <c r="E78" s="557" t="s">
        <v>77</v>
      </c>
      <c r="F78" s="558"/>
      <c r="G78" s="419"/>
      <c r="H78" s="275"/>
    </row>
    <row r="79" spans="2:8" ht="34.5" customHeight="1" x14ac:dyDescent="0.2">
      <c r="B79" s="274"/>
      <c r="C79" s="551" t="s">
        <v>78</v>
      </c>
      <c r="D79" s="552"/>
      <c r="E79" s="557" t="s">
        <v>79</v>
      </c>
      <c r="F79" s="558"/>
      <c r="G79" s="419"/>
      <c r="H79" s="275"/>
    </row>
    <row r="80" spans="2:8" ht="34.5" customHeight="1" x14ac:dyDescent="0.2">
      <c r="B80" s="274"/>
      <c r="C80" s="551" t="s">
        <v>80</v>
      </c>
      <c r="D80" s="552"/>
      <c r="E80" s="557" t="s">
        <v>81</v>
      </c>
      <c r="F80" s="558"/>
      <c r="G80" s="419"/>
      <c r="H80" s="275"/>
    </row>
    <row r="81" spans="2:8" ht="18.600000000000001" customHeight="1" x14ac:dyDescent="0.2">
      <c r="B81" s="274"/>
      <c r="C81" s="551" t="s">
        <v>82</v>
      </c>
      <c r="D81" s="552"/>
      <c r="E81" s="557" t="s">
        <v>83</v>
      </c>
      <c r="F81" s="558"/>
      <c r="G81" s="419"/>
      <c r="H81" s="275"/>
    </row>
    <row r="82" spans="2:8" ht="18.600000000000001" customHeight="1" x14ac:dyDescent="0.2">
      <c r="B82" s="274"/>
      <c r="C82" s="551" t="s">
        <v>84</v>
      </c>
      <c r="D82" s="552"/>
      <c r="E82" s="557" t="s">
        <v>85</v>
      </c>
      <c r="F82" s="558"/>
      <c r="G82" s="419"/>
      <c r="H82" s="275"/>
    </row>
    <row r="83" spans="2:8" ht="78.75" customHeight="1" x14ac:dyDescent="0.2">
      <c r="B83" s="274"/>
      <c r="C83" s="551" t="s">
        <v>86</v>
      </c>
      <c r="D83" s="552"/>
      <c r="E83" s="557" t="s">
        <v>87</v>
      </c>
      <c r="F83" s="558"/>
      <c r="G83" s="419"/>
      <c r="H83" s="275"/>
    </row>
    <row r="84" spans="2:8" ht="39.950000000000003" customHeight="1" x14ac:dyDescent="0.2">
      <c r="B84" s="274"/>
      <c r="C84" s="551" t="s">
        <v>88</v>
      </c>
      <c r="D84" s="552"/>
      <c r="E84" s="557" t="s">
        <v>89</v>
      </c>
      <c r="F84" s="558"/>
      <c r="G84" s="419"/>
      <c r="H84" s="275"/>
    </row>
    <row r="85" spans="2:8" ht="39.950000000000003" customHeight="1" x14ac:dyDescent="0.2">
      <c r="B85" s="274"/>
      <c r="C85" s="551" t="s">
        <v>90</v>
      </c>
      <c r="D85" s="552"/>
      <c r="E85" s="557" t="s">
        <v>91</v>
      </c>
      <c r="F85" s="558"/>
      <c r="G85" s="419"/>
      <c r="H85" s="275"/>
    </row>
    <row r="86" spans="2:8" ht="39.950000000000003" customHeight="1" x14ac:dyDescent="0.2">
      <c r="B86" s="274"/>
      <c r="C86" s="551" t="s">
        <v>92</v>
      </c>
      <c r="D86" s="552"/>
      <c r="E86" s="557" t="s">
        <v>93</v>
      </c>
      <c r="F86" s="558"/>
      <c r="G86" s="419"/>
      <c r="H86" s="275"/>
    </row>
    <row r="87" spans="2:8" ht="39.950000000000003" customHeight="1" x14ac:dyDescent="0.2">
      <c r="B87" s="274"/>
      <c r="C87" s="551" t="s">
        <v>94</v>
      </c>
      <c r="D87" s="552"/>
      <c r="E87" s="557" t="s">
        <v>95</v>
      </c>
      <c r="F87" s="558"/>
      <c r="G87" s="419"/>
      <c r="H87" s="275"/>
    </row>
    <row r="88" spans="2:8" ht="39.950000000000003" customHeight="1" x14ac:dyDescent="0.2">
      <c r="B88" s="274"/>
      <c r="C88" s="551" t="s">
        <v>96</v>
      </c>
      <c r="D88" s="552"/>
      <c r="E88" s="557" t="s">
        <v>97</v>
      </c>
      <c r="F88" s="558"/>
      <c r="G88" s="419"/>
      <c r="H88" s="275"/>
    </row>
    <row r="89" spans="2:8" ht="29.45" customHeight="1" x14ac:dyDescent="0.2">
      <c r="B89" s="274"/>
      <c r="C89" s="581" t="s">
        <v>98</v>
      </c>
      <c r="D89" s="582"/>
      <c r="E89" s="553" t="s">
        <v>99</v>
      </c>
      <c r="F89" s="554"/>
      <c r="G89" s="419"/>
      <c r="H89" s="275"/>
    </row>
    <row r="90" spans="2:8" ht="18.600000000000001" customHeight="1" x14ac:dyDescent="0.2">
      <c r="B90" s="274"/>
      <c r="C90" s="419"/>
      <c r="D90" s="419"/>
      <c r="E90" s="419"/>
      <c r="F90" s="419"/>
      <c r="G90" s="419"/>
      <c r="H90" s="275"/>
    </row>
    <row r="91" spans="2:8" ht="18.600000000000001" customHeight="1" x14ac:dyDescent="0.2">
      <c r="B91" s="583" t="s">
        <v>100</v>
      </c>
      <c r="C91" s="584"/>
      <c r="D91" s="584"/>
      <c r="E91" s="584"/>
      <c r="F91" s="584"/>
      <c r="G91" s="584"/>
      <c r="H91" s="585"/>
    </row>
    <row r="92" spans="2:8" ht="18.600000000000001" customHeight="1" x14ac:dyDescent="0.2">
      <c r="B92" s="274"/>
      <c r="C92" s="419"/>
      <c r="D92" s="419"/>
      <c r="E92" s="419"/>
      <c r="F92" s="419"/>
      <c r="G92" s="419"/>
      <c r="H92" s="275"/>
    </row>
    <row r="93" spans="2:8" ht="29.45" customHeight="1" x14ac:dyDescent="0.2">
      <c r="B93" s="576" t="s">
        <v>101</v>
      </c>
      <c r="C93" s="577"/>
      <c r="D93" s="577"/>
      <c r="E93" s="577"/>
      <c r="F93" s="577"/>
      <c r="G93" s="577"/>
      <c r="H93" s="578"/>
    </row>
    <row r="94" spans="2:8" ht="18.600000000000001" customHeight="1" x14ac:dyDescent="0.2">
      <c r="B94" s="418"/>
      <c r="C94" s="427"/>
      <c r="D94" s="427"/>
      <c r="E94" s="427"/>
      <c r="F94" s="427"/>
      <c r="G94" s="427"/>
      <c r="H94" s="420"/>
    </row>
    <row r="95" spans="2:8" ht="30" customHeight="1" x14ac:dyDescent="0.2">
      <c r="B95" s="594" t="s">
        <v>102</v>
      </c>
      <c r="C95" s="595"/>
      <c r="D95" s="595"/>
      <c r="E95" s="595"/>
      <c r="F95" s="595"/>
      <c r="G95" s="595"/>
      <c r="H95" s="596"/>
    </row>
    <row r="96" spans="2:8" ht="12.75" thickBot="1" x14ac:dyDescent="0.25">
      <c r="B96" s="274"/>
      <c r="C96" s="419"/>
      <c r="D96" s="419"/>
      <c r="E96" s="419"/>
      <c r="F96" s="419"/>
      <c r="G96" s="419"/>
      <c r="H96" s="275"/>
    </row>
    <row r="97" spans="2:8" ht="30" customHeight="1" thickTop="1" x14ac:dyDescent="0.2">
      <c r="B97" s="274"/>
      <c r="C97" s="579" t="s">
        <v>35</v>
      </c>
      <c r="D97" s="580"/>
      <c r="E97" s="561" t="s">
        <v>13</v>
      </c>
      <c r="F97" s="562"/>
      <c r="G97" s="419"/>
      <c r="H97" s="275"/>
    </row>
    <row r="98" spans="2:8" ht="30" customHeight="1" x14ac:dyDescent="0.2">
      <c r="B98" s="274"/>
      <c r="C98" s="551" t="s">
        <v>103</v>
      </c>
      <c r="D98" s="552"/>
      <c r="E98" s="557" t="s">
        <v>104</v>
      </c>
      <c r="F98" s="558"/>
      <c r="G98" s="419"/>
      <c r="H98" s="275"/>
    </row>
    <row r="99" spans="2:8" ht="44.45" customHeight="1" x14ac:dyDescent="0.2">
      <c r="B99" s="274"/>
      <c r="C99" s="551" t="s">
        <v>105</v>
      </c>
      <c r="D99" s="552"/>
      <c r="E99" s="557" t="s">
        <v>106</v>
      </c>
      <c r="F99" s="558"/>
      <c r="G99" s="419"/>
      <c r="H99" s="275"/>
    </row>
    <row r="100" spans="2:8" ht="51" customHeight="1" x14ac:dyDescent="0.2">
      <c r="B100" s="274"/>
      <c r="C100" s="551" t="s">
        <v>107</v>
      </c>
      <c r="D100" s="552"/>
      <c r="E100" s="557" t="s">
        <v>108</v>
      </c>
      <c r="F100" s="558"/>
      <c r="G100" s="419"/>
      <c r="H100" s="275"/>
    </row>
    <row r="101" spans="2:8" ht="76.5" customHeight="1" x14ac:dyDescent="0.2">
      <c r="B101" s="274"/>
      <c r="C101" s="551" t="s">
        <v>109</v>
      </c>
      <c r="D101" s="552"/>
      <c r="E101" s="557" t="s">
        <v>110</v>
      </c>
      <c r="F101" s="558"/>
      <c r="G101" s="419"/>
      <c r="H101" s="275"/>
    </row>
    <row r="102" spans="2:8" ht="30" customHeight="1" x14ac:dyDescent="0.2">
      <c r="B102" s="274"/>
      <c r="C102" s="551" t="s">
        <v>111</v>
      </c>
      <c r="D102" s="552"/>
      <c r="E102" s="557" t="s">
        <v>112</v>
      </c>
      <c r="F102" s="558"/>
      <c r="G102" s="419"/>
      <c r="H102" s="275"/>
    </row>
    <row r="103" spans="2:8" ht="30" customHeight="1" x14ac:dyDescent="0.2">
      <c r="B103" s="274"/>
      <c r="C103" s="551" t="s">
        <v>113</v>
      </c>
      <c r="D103" s="552"/>
      <c r="E103" s="557" t="s">
        <v>114</v>
      </c>
      <c r="F103" s="558"/>
      <c r="G103" s="419"/>
      <c r="H103" s="275"/>
    </row>
    <row r="104" spans="2:8" ht="51" customHeight="1" x14ac:dyDescent="0.2">
      <c r="B104" s="274"/>
      <c r="C104" s="551" t="s">
        <v>115</v>
      </c>
      <c r="D104" s="552"/>
      <c r="E104" s="557" t="s">
        <v>116</v>
      </c>
      <c r="F104" s="558"/>
      <c r="G104" s="419"/>
      <c r="H104" s="275"/>
    </row>
    <row r="105" spans="2:8" ht="53.45" customHeight="1" x14ac:dyDescent="0.2">
      <c r="B105" s="274"/>
      <c r="C105" s="551" t="s">
        <v>117</v>
      </c>
      <c r="D105" s="552"/>
      <c r="E105" s="557" t="s">
        <v>118</v>
      </c>
      <c r="F105" s="558"/>
      <c r="G105" s="419"/>
      <c r="H105" s="275"/>
    </row>
    <row r="106" spans="2:8" ht="23.1" customHeight="1" x14ac:dyDescent="0.2">
      <c r="B106" s="274"/>
      <c r="C106" s="581" t="s">
        <v>119</v>
      </c>
      <c r="D106" s="582"/>
      <c r="E106" s="553" t="s">
        <v>120</v>
      </c>
      <c r="F106" s="554"/>
      <c r="G106" s="419"/>
      <c r="H106" s="275"/>
    </row>
    <row r="107" spans="2:8" ht="30" customHeight="1" x14ac:dyDescent="0.2">
      <c r="B107" s="274"/>
      <c r="C107" s="419"/>
      <c r="D107" s="419"/>
      <c r="E107" s="419"/>
      <c r="F107" s="419"/>
      <c r="G107" s="419"/>
      <c r="H107" s="275"/>
    </row>
    <row r="108" spans="2:8" ht="26.45" customHeight="1" x14ac:dyDescent="0.2">
      <c r="B108" s="576" t="s">
        <v>121</v>
      </c>
      <c r="C108" s="577"/>
      <c r="D108" s="577"/>
      <c r="E108" s="577"/>
      <c r="F108" s="577"/>
      <c r="G108" s="577"/>
      <c r="H108" s="578"/>
    </row>
    <row r="109" spans="2:8" ht="18.600000000000001" customHeight="1" x14ac:dyDescent="0.2">
      <c r="B109" s="421"/>
      <c r="C109" s="422"/>
      <c r="D109" s="422"/>
      <c r="E109" s="422"/>
      <c r="F109" s="422"/>
      <c r="G109" s="422"/>
      <c r="H109" s="423"/>
    </row>
    <row r="110" spans="2:8" ht="18.600000000000001" customHeight="1" x14ac:dyDescent="0.2">
      <c r="B110" s="576" t="s">
        <v>122</v>
      </c>
      <c r="C110" s="577"/>
      <c r="D110" s="577"/>
      <c r="E110" s="577"/>
      <c r="F110" s="577"/>
      <c r="G110" s="577"/>
      <c r="H110" s="578"/>
    </row>
    <row r="111" spans="2:8" ht="18.600000000000001" customHeight="1" x14ac:dyDescent="0.2">
      <c r="B111" s="421"/>
      <c r="C111" s="422"/>
      <c r="D111" s="422"/>
      <c r="E111" s="422"/>
      <c r="F111" s="422"/>
      <c r="G111" s="422"/>
      <c r="H111" s="423"/>
    </row>
    <row r="112" spans="2:8" ht="18.600000000000001" customHeight="1" x14ac:dyDescent="0.2">
      <c r="B112" s="576" t="s">
        <v>123</v>
      </c>
      <c r="C112" s="577"/>
      <c r="D112" s="577"/>
      <c r="E112" s="577"/>
      <c r="F112" s="577"/>
      <c r="G112" s="577"/>
      <c r="H112" s="578"/>
    </row>
    <row r="113" spans="2:8" ht="18.600000000000001" customHeight="1" x14ac:dyDescent="0.2">
      <c r="B113" s="421"/>
      <c r="C113" s="422"/>
      <c r="D113" s="422"/>
      <c r="E113" s="422"/>
      <c r="F113" s="422"/>
      <c r="G113" s="422"/>
      <c r="H113" s="423"/>
    </row>
    <row r="114" spans="2:8" ht="18.600000000000001" customHeight="1" x14ac:dyDescent="0.2">
      <c r="B114" s="576" t="s">
        <v>124</v>
      </c>
      <c r="C114" s="577"/>
      <c r="D114" s="577"/>
      <c r="E114" s="577"/>
      <c r="F114" s="577"/>
      <c r="G114" s="577"/>
      <c r="H114" s="578"/>
    </row>
    <row r="115" spans="2:8" x14ac:dyDescent="0.2">
      <c r="B115" s="274"/>
      <c r="C115" s="276"/>
      <c r="D115" s="276"/>
      <c r="E115" s="276"/>
      <c r="F115" s="276"/>
      <c r="G115" s="276"/>
      <c r="H115" s="277"/>
    </row>
    <row r="116" spans="2:8" x14ac:dyDescent="0.2">
      <c r="B116" s="435"/>
      <c r="H116" s="436"/>
    </row>
  </sheetData>
  <sheetProtection formatColumns="0" formatRows="0" autoFilter="0"/>
  <mergeCells count="141">
    <mergeCell ref="E1:G2"/>
    <mergeCell ref="E3:G7"/>
    <mergeCell ref="E48:F48"/>
    <mergeCell ref="B64:H64"/>
    <mergeCell ref="C50:D50"/>
    <mergeCell ref="C80:D80"/>
    <mergeCell ref="C83:D83"/>
    <mergeCell ref="E83:F83"/>
    <mergeCell ref="C46:D46"/>
    <mergeCell ref="B53:H53"/>
    <mergeCell ref="C56:D56"/>
    <mergeCell ref="E38:F38"/>
    <mergeCell ref="C37:D37"/>
    <mergeCell ref="E37:F37"/>
    <mergeCell ref="C36:D36"/>
    <mergeCell ref="E36:F36"/>
    <mergeCell ref="B20:H20"/>
    <mergeCell ref="C44:D44"/>
    <mergeCell ref="E44:F44"/>
    <mergeCell ref="C45:D45"/>
    <mergeCell ref="E45:F45"/>
    <mergeCell ref="B8:H8"/>
    <mergeCell ref="B10:H11"/>
    <mergeCell ref="B12:H12"/>
    <mergeCell ref="B93:H93"/>
    <mergeCell ref="B95:H95"/>
    <mergeCell ref="E89:F89"/>
    <mergeCell ref="C89:D89"/>
    <mergeCell ref="E104:F104"/>
    <mergeCell ref="E74:F74"/>
    <mergeCell ref="C81:D81"/>
    <mergeCell ref="E81:F81"/>
    <mergeCell ref="E101:F101"/>
    <mergeCell ref="E103:F103"/>
    <mergeCell ref="C104:D104"/>
    <mergeCell ref="C79:D79"/>
    <mergeCell ref="E78:F78"/>
    <mergeCell ref="E79:F79"/>
    <mergeCell ref="E87:F87"/>
    <mergeCell ref="C86:D86"/>
    <mergeCell ref="E86:F86"/>
    <mergeCell ref="C88:D88"/>
    <mergeCell ref="E88:F88"/>
    <mergeCell ref="C77:D77"/>
    <mergeCell ref="C84:D84"/>
    <mergeCell ref="E84:F84"/>
    <mergeCell ref="C85:D85"/>
    <mergeCell ref="E85:F85"/>
    <mergeCell ref="B15:H15"/>
    <mergeCell ref="B17:H17"/>
    <mergeCell ref="B66:H66"/>
    <mergeCell ref="B24:H24"/>
    <mergeCell ref="B26:H26"/>
    <mergeCell ref="B22:H22"/>
    <mergeCell ref="B28:H28"/>
    <mergeCell ref="B23:H23"/>
    <mergeCell ref="B42:H42"/>
    <mergeCell ref="C35:D35"/>
    <mergeCell ref="E35:F35"/>
    <mergeCell ref="C40:D40"/>
    <mergeCell ref="C30:D30"/>
    <mergeCell ref="B18:H18"/>
    <mergeCell ref="C34:D34"/>
    <mergeCell ref="E34:F34"/>
    <mergeCell ref="E40:F40"/>
    <mergeCell ref="C39:D39"/>
    <mergeCell ref="E39:F39"/>
    <mergeCell ref="C38:D38"/>
    <mergeCell ref="E30:F30"/>
    <mergeCell ref="B91:H91"/>
    <mergeCell ref="E71:F71"/>
    <mergeCell ref="C78:D78"/>
    <mergeCell ref="E77:F77"/>
    <mergeCell ref="C32:D32"/>
    <mergeCell ref="E32:F32"/>
    <mergeCell ref="C31:D31"/>
    <mergeCell ref="E31:F31"/>
    <mergeCell ref="E58:F58"/>
    <mergeCell ref="E80:F80"/>
    <mergeCell ref="C87:D87"/>
    <mergeCell ref="C75:D75"/>
    <mergeCell ref="E75:F75"/>
    <mergeCell ref="C76:D76"/>
    <mergeCell ref="E76:F76"/>
    <mergeCell ref="C82:D82"/>
    <mergeCell ref="E82:F82"/>
    <mergeCell ref="C33:D33"/>
    <mergeCell ref="E33:F33"/>
    <mergeCell ref="E68:F68"/>
    <mergeCell ref="C69:D69"/>
    <mergeCell ref="E69:F69"/>
    <mergeCell ref="C72:D72"/>
    <mergeCell ref="E72:F72"/>
    <mergeCell ref="C73:D73"/>
    <mergeCell ref="E73:F73"/>
    <mergeCell ref="C74:D74"/>
    <mergeCell ref="C70:D70"/>
    <mergeCell ref="B114:H114"/>
    <mergeCell ref="C102:D102"/>
    <mergeCell ref="E102:F102"/>
    <mergeCell ref="C97:D97"/>
    <mergeCell ref="E97:F97"/>
    <mergeCell ref="C98:D98"/>
    <mergeCell ref="E98:F98"/>
    <mergeCell ref="C99:D99"/>
    <mergeCell ref="E99:F99"/>
    <mergeCell ref="C103:D103"/>
    <mergeCell ref="E100:F100"/>
    <mergeCell ref="C101:D101"/>
    <mergeCell ref="C105:D105"/>
    <mergeCell ref="E105:F105"/>
    <mergeCell ref="B110:H110"/>
    <mergeCell ref="C106:D106"/>
    <mergeCell ref="E106:F106"/>
    <mergeCell ref="C100:D100"/>
    <mergeCell ref="B108:H108"/>
    <mergeCell ref="B112:H112"/>
    <mergeCell ref="H1:H2"/>
    <mergeCell ref="H3:H4"/>
    <mergeCell ref="H5:H7"/>
    <mergeCell ref="C71:D71"/>
    <mergeCell ref="E50:F50"/>
    <mergeCell ref="C47:D47"/>
    <mergeCell ref="E47:F47"/>
    <mergeCell ref="C49:D49"/>
    <mergeCell ref="E49:F49"/>
    <mergeCell ref="E46:F46"/>
    <mergeCell ref="C48:D48"/>
    <mergeCell ref="E70:F70"/>
    <mergeCell ref="E56:F56"/>
    <mergeCell ref="C61:D61"/>
    <mergeCell ref="E61:F61"/>
    <mergeCell ref="C60:D60"/>
    <mergeCell ref="E60:F60"/>
    <mergeCell ref="C59:D59"/>
    <mergeCell ref="E59:F59"/>
    <mergeCell ref="C57:D57"/>
    <mergeCell ref="E57:F57"/>
    <mergeCell ref="C58:D58"/>
    <mergeCell ref="C68:D68"/>
    <mergeCell ref="B13:H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314"/>
  <sheetViews>
    <sheetView showGridLines="0" topLeftCell="F1" zoomScale="90" zoomScaleNormal="90" zoomScaleSheetLayoutView="55" workbookViewId="0">
      <selection activeCell="G4" sqref="G4"/>
    </sheetView>
  </sheetViews>
  <sheetFormatPr baseColWidth="10" defaultColWidth="14.28515625" defaultRowHeight="12" x14ac:dyDescent="0.25"/>
  <cols>
    <col min="1" max="1" width="16.28515625" style="57" customWidth="1"/>
    <col min="2" max="2" width="61.5703125" style="61" customWidth="1"/>
    <col min="3" max="3" width="16" style="61" customWidth="1"/>
    <col min="4" max="4" width="23.28515625" style="61" customWidth="1"/>
    <col min="5" max="5" width="11.140625" style="59" customWidth="1"/>
    <col min="6" max="6" width="11.42578125" style="60" customWidth="1"/>
    <col min="7" max="7" width="20.42578125" style="60" customWidth="1"/>
    <col min="8" max="8" width="18.140625" style="58" customWidth="1"/>
    <col min="9" max="9" width="35.28515625" style="58" customWidth="1"/>
    <col min="10" max="10" width="40.42578125" style="58" customWidth="1"/>
    <col min="11" max="11" width="24" style="58" customWidth="1"/>
    <col min="12" max="12" width="12.85546875" style="230" customWidth="1"/>
    <col min="13" max="13" width="36.85546875" style="231" customWidth="1"/>
    <col min="14" max="15" width="15.42578125" style="58" customWidth="1"/>
    <col min="16" max="19" width="11.42578125" style="57" customWidth="1"/>
    <col min="20" max="20" width="5.5703125" style="57" bestFit="1" customWidth="1"/>
    <col min="21" max="21" width="26.85546875" style="57" customWidth="1"/>
    <col min="22" max="26" width="22.85546875" style="58" customWidth="1"/>
    <col min="27" max="27" width="23.42578125" style="57" customWidth="1"/>
    <col min="28" max="255" width="11.42578125" style="57" customWidth="1"/>
    <col min="256" max="256" width="12.7109375" style="57" customWidth="1"/>
    <col min="257" max="257" width="47" style="57" customWidth="1"/>
    <col min="258" max="258" width="35" style="57" customWidth="1"/>
    <col min="259" max="16384" width="14.28515625" style="57"/>
  </cols>
  <sheetData>
    <row r="1" spans="1:28" s="183" customFormat="1" ht="28.5" customHeight="1" thickBot="1" x14ac:dyDescent="0.25">
      <c r="A1" s="719"/>
      <c r="B1" s="878" t="s">
        <v>320</v>
      </c>
      <c r="C1" s="879"/>
      <c r="D1" s="876" t="s">
        <v>321</v>
      </c>
      <c r="E1" s="877"/>
      <c r="F1" s="474"/>
      <c r="G1" s="868"/>
      <c r="H1" s="868"/>
      <c r="I1" s="868"/>
      <c r="J1" s="868"/>
      <c r="K1" s="868"/>
      <c r="L1" s="868"/>
      <c r="M1" s="184"/>
      <c r="V1" s="186"/>
      <c r="W1" s="186"/>
      <c r="X1" s="186"/>
      <c r="Y1" s="186"/>
      <c r="Z1" s="186"/>
    </row>
    <row r="2" spans="1:28" s="183" customFormat="1" ht="28.5" customHeight="1" thickBot="1" x14ac:dyDescent="0.25">
      <c r="A2" s="721"/>
      <c r="B2" s="872" t="s">
        <v>305</v>
      </c>
      <c r="C2" s="873"/>
      <c r="D2" s="876" t="s">
        <v>306</v>
      </c>
      <c r="E2" s="877"/>
      <c r="F2" s="474"/>
      <c r="G2" s="867"/>
      <c r="H2" s="867"/>
      <c r="I2" s="867"/>
      <c r="J2" s="867"/>
      <c r="K2" s="867"/>
      <c r="L2" s="867"/>
      <c r="M2" s="188"/>
      <c r="N2" s="53"/>
      <c r="O2" s="53"/>
      <c r="V2" s="186"/>
      <c r="W2" s="186"/>
      <c r="X2" s="186"/>
      <c r="Y2" s="186"/>
      <c r="Z2" s="186"/>
    </row>
    <row r="3" spans="1:28" s="183" customFormat="1" ht="28.5" customHeight="1" thickBot="1" x14ac:dyDescent="0.25">
      <c r="A3" s="723"/>
      <c r="B3" s="874"/>
      <c r="C3" s="875"/>
      <c r="D3" s="876" t="s">
        <v>322</v>
      </c>
      <c r="E3" s="877"/>
      <c r="F3" s="474"/>
      <c r="G3" s="542"/>
      <c r="H3" s="542"/>
      <c r="I3" s="542"/>
      <c r="J3" s="542"/>
      <c r="K3" s="542"/>
      <c r="L3" s="542"/>
      <c r="M3" s="188"/>
      <c r="N3" s="53"/>
      <c r="O3" s="53"/>
      <c r="V3" s="186"/>
      <c r="W3" s="186"/>
      <c r="X3" s="186"/>
      <c r="Y3" s="186"/>
      <c r="Z3" s="186"/>
    </row>
    <row r="4" spans="1:28" s="183" customFormat="1" x14ac:dyDescent="0.2">
      <c r="A4" s="248"/>
      <c r="B4" s="246"/>
      <c r="C4" s="50"/>
      <c r="D4" s="247"/>
      <c r="F4" s="247"/>
      <c r="G4" s="543"/>
      <c r="H4" s="544"/>
      <c r="I4" s="543"/>
      <c r="J4" s="544"/>
      <c r="K4" s="543"/>
      <c r="L4" s="545"/>
      <c r="M4" s="188"/>
      <c r="N4" s="53"/>
      <c r="O4" s="53"/>
      <c r="V4" s="186"/>
      <c r="W4" s="186"/>
      <c r="X4" s="186"/>
      <c r="Y4" s="186"/>
      <c r="Z4" s="186"/>
    </row>
    <row r="5" spans="1:28" s="183" customFormat="1" ht="35.450000000000003" customHeight="1" x14ac:dyDescent="0.2">
      <c r="A5" s="51" t="s">
        <v>125</v>
      </c>
      <c r="B5" s="437" t="s">
        <v>300</v>
      </c>
      <c r="C5" s="46" t="str">
        <f>+'2 Contexto e Identificación'!$E$5</f>
        <v>Elaboración o Actualización:</v>
      </c>
      <c r="D5" s="47" t="str">
        <f>+IF('2 Contexto e Identificación'!$F$5="","",'2 Contexto e Identificación'!$F$5)</f>
        <v xml:space="preserve">Secretarìa de Planeaciòn </v>
      </c>
      <c r="G5" s="543"/>
      <c r="H5" s="544"/>
      <c r="I5" s="543"/>
      <c r="J5" s="544"/>
      <c r="K5" s="543"/>
      <c r="L5" s="545"/>
      <c r="M5" s="184"/>
      <c r="V5" s="186"/>
      <c r="W5" s="186"/>
      <c r="X5" s="186"/>
      <c r="Y5" s="186"/>
      <c r="Z5" s="186"/>
    </row>
    <row r="6" spans="1:28" s="183" customFormat="1" ht="22.5" customHeight="1" x14ac:dyDescent="0.2">
      <c r="A6" s="51" t="s">
        <v>259</v>
      </c>
      <c r="B6" s="244" t="str">
        <f>+IF('2 Contexto e Identificación'!$B$6="","",'2 Contexto e Identificación'!$B$6)</f>
        <v/>
      </c>
      <c r="C6" s="151" t="str">
        <f>+'2 Contexto e Identificación'!$C$6</f>
        <v>Vigencia del:</v>
      </c>
      <c r="D6" s="152" t="str">
        <f>+IF('2 Contexto e Identificación'!$D$6="","",'2 Contexto e Identificación'!$D$6)</f>
        <v>31/012022</v>
      </c>
      <c r="E6" s="153" t="s">
        <v>127</v>
      </c>
      <c r="F6" s="154">
        <f>+IF('2 Contexto e Identificación'!$F$6="","",'2 Contexto e Identificación'!$F$6)</f>
        <v>44925</v>
      </c>
      <c r="G6" s="546"/>
      <c r="H6" s="547"/>
      <c r="I6" s="546"/>
      <c r="J6" s="547"/>
      <c r="K6" s="543"/>
      <c r="L6" s="545"/>
      <c r="M6" s="184"/>
      <c r="V6" s="186"/>
      <c r="W6" s="186"/>
      <c r="X6" s="186"/>
      <c r="Y6" s="186"/>
      <c r="Z6" s="186"/>
    </row>
    <row r="7" spans="1:28" s="183" customFormat="1" ht="5.45" customHeight="1" thickBot="1" x14ac:dyDescent="0.25">
      <c r="A7" s="53"/>
      <c r="B7" s="245"/>
      <c r="C7" s="251"/>
      <c r="D7" s="251"/>
      <c r="E7" s="150"/>
      <c r="F7" s="249"/>
      <c r="G7" s="252"/>
      <c r="L7" s="248"/>
      <c r="M7" s="184"/>
      <c r="V7" s="186"/>
      <c r="W7" s="186"/>
      <c r="X7" s="186"/>
      <c r="Y7" s="186"/>
      <c r="Z7" s="186"/>
    </row>
    <row r="8" spans="1:28" ht="14.45" customHeight="1" thickBot="1" x14ac:dyDescent="0.3">
      <c r="A8" s="53"/>
      <c r="B8" s="246"/>
      <c r="C8" s="53"/>
      <c r="D8" s="53"/>
      <c r="E8" s="869" t="s">
        <v>251</v>
      </c>
      <c r="F8" s="870"/>
      <c r="G8" s="871"/>
      <c r="H8" s="53"/>
      <c r="I8" s="662" t="s">
        <v>260</v>
      </c>
      <c r="J8" s="693"/>
      <c r="K8" s="693"/>
      <c r="L8" s="693"/>
      <c r="M8" s="158" t="s">
        <v>252</v>
      </c>
      <c r="N8" s="53"/>
      <c r="O8" s="53"/>
      <c r="P8" s="189"/>
      <c r="Q8" s="189"/>
      <c r="R8" s="189"/>
      <c r="S8" s="189"/>
      <c r="T8" s="189"/>
      <c r="U8" s="189"/>
    </row>
    <row r="9" spans="1:28" ht="24.75" thickBot="1" x14ac:dyDescent="0.25">
      <c r="A9" s="166" t="s">
        <v>231</v>
      </c>
      <c r="B9" s="167" t="s">
        <v>232</v>
      </c>
      <c r="C9" s="415"/>
      <c r="D9" s="172" t="s">
        <v>59</v>
      </c>
      <c r="E9" s="406" t="s">
        <v>94</v>
      </c>
      <c r="F9" s="405" t="s">
        <v>96</v>
      </c>
      <c r="G9" s="407" t="s">
        <v>220</v>
      </c>
      <c r="H9" s="87" t="s">
        <v>253</v>
      </c>
      <c r="I9" s="190" t="s">
        <v>254</v>
      </c>
      <c r="J9" s="191" t="s">
        <v>255</v>
      </c>
      <c r="K9" s="191" t="s">
        <v>256</v>
      </c>
      <c r="L9" s="192" t="s">
        <v>281</v>
      </c>
      <c r="M9" s="193" t="s">
        <v>257</v>
      </c>
      <c r="N9" s="53"/>
      <c r="O9" s="53"/>
      <c r="Q9" s="189"/>
      <c r="R9" s="189"/>
      <c r="S9" s="194"/>
      <c r="T9" s="194"/>
      <c r="U9" s="194"/>
      <c r="V9" s="194"/>
      <c r="W9" s="194"/>
      <c r="X9" s="194"/>
      <c r="Y9" s="194"/>
      <c r="Z9" s="194"/>
      <c r="AA9" s="194"/>
      <c r="AB9" s="194"/>
    </row>
    <row r="10" spans="1:28" ht="118.5" customHeight="1" x14ac:dyDescent="0.2">
      <c r="A10" s="863" t="str">
        <f>'2 Contexto e Identificación'!$A$10</f>
        <v>R1</v>
      </c>
      <c r="B10" s="864" t="str">
        <f>+'2 Contexto e Identificación'!$E$10</f>
        <v xml:space="preserve">Posibilidad de recibir o solicitar cualquier dádiva o beneficio a nombre propio o de terceros Con el fin de  
emitir concepto sobre uso de suelo y normas urbanísticas </v>
      </c>
      <c r="C10" s="866" t="s">
        <v>242</v>
      </c>
      <c r="D10" s="864" t="str">
        <f>+IF('6 Valoración Control'!G10="","",'6 Valoración Control'!G10)</f>
        <v>Alterar la información correspondiente al sitio sobre el cual se busca expedir la certificación para definir su viabilidad</v>
      </c>
      <c r="E10" s="848" t="str">
        <f>+'7 Mapa Calor Residual'!$C$9</f>
        <v>Improbable</v>
      </c>
      <c r="F10" s="849" t="s">
        <v>222</v>
      </c>
      <c r="G10" s="865" t="s">
        <v>208</v>
      </c>
      <c r="H10" s="233" t="str">
        <f>+IF('9 Mapa Riesgo, Plan Acción'!M11="","",'9 Mapa Riesgo, Plan Acción'!M11)</f>
        <v>Reducir_Mitigar</v>
      </c>
      <c r="I10" s="243" t="str">
        <f>+IF('9 Mapa Riesgo, Plan Acción'!N11="","",'9 Mapa Riesgo, Plan Acción'!N11)</f>
        <v>Elaborar informes de seguimiento sobre la expedición de certificaciones que contengan la información producto de las revisiones que hacen del control. Estos informes serán entregados a Planeación y Control Interno para su revisión y la programación de auditorías periódicas sobre el mencionado seguimiento. Estos informes se realizarán de manera bimensual.</v>
      </c>
      <c r="J10" s="240" t="str">
        <f>+IF('9 Mapa Riesgo, Plan Acción'!O11="","",'9 Mapa Riesgo, Plan Acción'!O11)</f>
        <v>Informes de seguimiento, Actas de reunión de la revisión de los mismos, Informes de auditoría</v>
      </c>
      <c r="K10" s="240" t="str">
        <f>+IF('9 Mapa Riesgo, Plan Acción'!P11="","",'9 Mapa Riesgo, Plan Acción'!P11)</f>
        <v>Jefe de Control Urbano</v>
      </c>
      <c r="L10" s="253" t="str">
        <f>+IF('9 Mapa Riesgo, Plan Acción'!Q11="","",'9 Mapa Riesgo, Plan Acción'!Q11)</f>
        <v>Bimensual</v>
      </c>
      <c r="M10" s="174" t="str">
        <f>+IF('9 Mapa Riesgo, Plan Acción'!R11="","",'9 Mapa Riesgo, Plan Acción'!R11)</f>
        <v>#Informes solicitados / #informes realizados*100</v>
      </c>
      <c r="N10" s="204"/>
      <c r="O10" s="204"/>
      <c r="Q10" s="189"/>
      <c r="R10" s="189"/>
      <c r="S10" s="194"/>
      <c r="T10" s="194"/>
      <c r="U10" s="194"/>
      <c r="V10" s="205"/>
      <c r="W10" s="205"/>
      <c r="X10" s="205"/>
      <c r="Y10" s="205"/>
      <c r="Z10" s="205"/>
      <c r="AA10" s="194"/>
      <c r="AB10" s="194"/>
    </row>
    <row r="11" spans="1:28" ht="43.5" customHeight="1" x14ac:dyDescent="0.2">
      <c r="A11" s="858"/>
      <c r="B11" s="852"/>
      <c r="C11" s="851"/>
      <c r="D11" s="852"/>
      <c r="E11" s="840"/>
      <c r="F11" s="843"/>
      <c r="G11" s="861"/>
      <c r="H11" s="234" t="str">
        <f>+IF('9 Mapa Riesgo, Plan Acción'!M12="","",'9 Mapa Riesgo, Plan Acción'!M12)</f>
        <v>Reducir_Mitigar</v>
      </c>
      <c r="I11" s="126" t="str">
        <f>+IF('9 Mapa Riesgo, Plan Acción'!N12="","",'9 Mapa Riesgo, Plan Acción'!N12)</f>
        <v>Se realizan revisiones a las carpetas con la documentaciòn de los sitios a los cuales se les expiden las certificaciones .</v>
      </c>
      <c r="J11" s="159" t="str">
        <f>+IF('9 Mapa Riesgo, Plan Acción'!O12="","",'9 Mapa Riesgo, Plan Acción'!O12)</f>
        <v>informes de seguimiento a las carpetas con la Documentaciòn.</v>
      </c>
      <c r="K11" s="159" t="str">
        <f>+IF('9 Mapa Riesgo, Plan Acción'!P12="","",'9 Mapa Riesgo, Plan Acción'!P12)</f>
        <v>Jefe de Control Urbano</v>
      </c>
      <c r="L11" s="254" t="str">
        <f>+IF('9 Mapa Riesgo, Plan Acción'!Q12="","",'9 Mapa Riesgo, Plan Acción'!Q12)</f>
        <v>Bimensual</v>
      </c>
      <c r="M11" s="160" t="str">
        <f>+IF('9 Mapa Riesgo, Plan Acción'!R12="","",'9 Mapa Riesgo, Plan Acción'!R12)</f>
        <v>Informes de revisión / Porcentaje de mitigación y reducción</v>
      </c>
      <c r="N11" s="204"/>
      <c r="O11" s="204"/>
      <c r="Q11" s="189"/>
      <c r="R11" s="189"/>
      <c r="S11" s="194"/>
      <c r="T11" s="212"/>
      <c r="U11" s="213"/>
      <c r="V11" s="205"/>
      <c r="W11" s="205"/>
      <c r="X11" s="205"/>
      <c r="Y11" s="205"/>
      <c r="Z11" s="205"/>
      <c r="AA11" s="194"/>
      <c r="AB11" s="194"/>
    </row>
    <row r="12" spans="1:28" ht="43.5" customHeight="1" x14ac:dyDescent="0.2">
      <c r="A12" s="858"/>
      <c r="B12" s="852"/>
      <c r="C12" s="851"/>
      <c r="D12" s="852"/>
      <c r="E12" s="840"/>
      <c r="F12" s="843"/>
      <c r="G12" s="861"/>
      <c r="H12" s="234" t="str">
        <f>+IF('9 Mapa Riesgo, Plan Acción'!M13="","",'9 Mapa Riesgo, Plan Acción'!M13)</f>
        <v>Reducir_Mitigar</v>
      </c>
      <c r="I12" s="126" t="str">
        <f>+IF('9 Mapa Riesgo, Plan Acción'!N13="","",'9 Mapa Riesgo, Plan Acción'!N13)</f>
        <v>Se realiza una verificaciòn de la informaciòn en la documentaciòn para comprobar que la direcciòn del predio corresponde a la direcciòn que aparece registrada en la camara de comercio.</v>
      </c>
      <c r="J12" s="159" t="str">
        <f>+IF('9 Mapa Riesgo, Plan Acción'!O13="","",'9 Mapa Riesgo, Plan Acción'!O13)</f>
        <v>informes de seguimiento y revisiòn en la comprobaciòn de la informaciòn de la solicitud.</v>
      </c>
      <c r="K12" s="159" t="str">
        <f>+IF('9 Mapa Riesgo, Plan Acción'!P13="","",'9 Mapa Riesgo, Plan Acción'!P13)</f>
        <v>Jefe de Control Urbano</v>
      </c>
      <c r="L12" s="254" t="str">
        <f>+IF('9 Mapa Riesgo, Plan Acción'!Q13="","",'9 Mapa Riesgo, Plan Acción'!Q13)</f>
        <v>Desde el inicio de la solicitud</v>
      </c>
      <c r="M12" s="160" t="str">
        <f>+IF('9 Mapa Riesgo, Plan Acción'!R13="","",'9 Mapa Riesgo, Plan Acción'!R13)</f>
        <v>Informes de revisión / Porcentaje de mitigación y reducción</v>
      </c>
      <c r="N12" s="204"/>
      <c r="O12" s="204"/>
      <c r="Q12" s="189"/>
      <c r="R12" s="189"/>
      <c r="S12" s="194"/>
      <c r="T12" s="212"/>
      <c r="U12" s="213"/>
      <c r="V12" s="205"/>
      <c r="W12" s="205"/>
      <c r="X12" s="205"/>
      <c r="Y12" s="205"/>
      <c r="Z12" s="205"/>
      <c r="AA12" s="194"/>
      <c r="AB12" s="194"/>
    </row>
    <row r="13" spans="1:28" ht="71.25" customHeight="1" x14ac:dyDescent="0.2">
      <c r="A13" s="858"/>
      <c r="B13" s="852"/>
      <c r="C13" s="851" t="s">
        <v>246</v>
      </c>
      <c r="D13" s="852" t="str">
        <f>+IF('6 Valoración Control'!G13="","",'6 Valoración Control'!G13)</f>
        <v/>
      </c>
      <c r="E13" s="840"/>
      <c r="F13" s="843"/>
      <c r="G13" s="861"/>
      <c r="H13" s="234" t="str">
        <f>+IF('9 Mapa Riesgo, Plan Acción'!M14="","",'9 Mapa Riesgo, Plan Acción'!M14)</f>
        <v>Reducir_Mitigar</v>
      </c>
      <c r="I13" s="126" t="str">
        <f>+IF('9 Mapa Riesgo, Plan Acción'!N14="","",'9 Mapa Riesgo, Plan Acción'!N14)</f>
        <v>Se realiza una inspecciòn detallada de las firmas y se consulta a cada uno de los que por su responsabilidad en el proceso deben firmar y dar un visto bueno de un certificado de uso de suelo.</v>
      </c>
      <c r="J13" s="159" t="str">
        <f>+IF('9 Mapa Riesgo, Plan Acción'!O14="","",'9 Mapa Riesgo, Plan Acción'!O14)</f>
        <v>informes de seguimiento a la verificaciòn de las firmas en el documento de uso de suelo.</v>
      </c>
      <c r="K13" s="159" t="str">
        <f>+IF('9 Mapa Riesgo, Plan Acción'!P14="","",'9 Mapa Riesgo, Plan Acción'!P14)</f>
        <v>Jefe de Control Urbano</v>
      </c>
      <c r="L13" s="254" t="str">
        <f>+IF('9 Mapa Riesgo, Plan Acción'!Q14="","",'9 Mapa Riesgo, Plan Acción'!Q14)</f>
        <v>Continuó</v>
      </c>
      <c r="M13" s="160" t="str">
        <f>+IF('9 Mapa Riesgo, Plan Acción'!R14="","",'9 Mapa Riesgo, Plan Acción'!R14)</f>
        <v>Informes de revisión / Porcentaje de mitigación y reducción</v>
      </c>
      <c r="N13" s="204"/>
      <c r="O13" s="204"/>
      <c r="Q13" s="189"/>
      <c r="R13" s="189"/>
      <c r="S13" s="194"/>
      <c r="T13" s="212"/>
      <c r="U13" s="213"/>
      <c r="V13" s="205"/>
      <c r="W13" s="205"/>
      <c r="X13" s="205"/>
      <c r="Y13" s="205"/>
      <c r="Z13" s="205"/>
      <c r="AA13" s="194"/>
      <c r="AB13" s="194"/>
    </row>
    <row r="14" spans="1:28" ht="89.25" customHeight="1" x14ac:dyDescent="0.2">
      <c r="A14" s="858"/>
      <c r="B14" s="852"/>
      <c r="C14" s="851"/>
      <c r="D14" s="852"/>
      <c r="E14" s="840"/>
      <c r="F14" s="843"/>
      <c r="G14" s="861"/>
      <c r="H14" s="234" t="str">
        <f>+IF('9 Mapa Riesgo, Plan Acción'!M15="","",'9 Mapa Riesgo, Plan Acción'!M15)</f>
        <v>Reducir_Mitigar</v>
      </c>
      <c r="I14" s="126" t="str">
        <f>+IF('9 Mapa Riesgo, Plan Acción'!N15="","",'9 Mapa Riesgo, Plan Acción'!N15)</f>
        <v>Se realiza un seguimiento al proceso desde la solicitud , a treves de una plataforma de informaciòn geografica, para constatar que el predio si se encuentra apto para la certificaciòn del uso de Suelo.</v>
      </c>
      <c r="J14" s="159" t="str">
        <f>+IF('9 Mapa Riesgo, Plan Acción'!O15="","",'9 Mapa Riesgo, Plan Acción'!O15)</f>
        <v>listado de permitidos
Acuerdo POT</v>
      </c>
      <c r="K14" s="159" t="str">
        <f>+IF('9 Mapa Riesgo, Plan Acción'!P15="","",'9 Mapa Riesgo, Plan Acción'!P15)</f>
        <v>Jefe de Control Urbano</v>
      </c>
      <c r="L14" s="254" t="str">
        <f>+IF('9 Mapa Riesgo, Plan Acción'!Q15="","",'9 Mapa Riesgo, Plan Acción'!Q15)</f>
        <v>Continuó</v>
      </c>
      <c r="M14" s="160" t="str">
        <f>+IF('9 Mapa Riesgo, Plan Acción'!R15="","",'9 Mapa Riesgo, Plan Acción'!R15)</f>
        <v>Informes de revisión / Porcentaje de mitigación y reducción</v>
      </c>
      <c r="N14" s="204"/>
      <c r="O14" s="204"/>
      <c r="Q14" s="189"/>
      <c r="R14" s="189"/>
      <c r="S14" s="194"/>
      <c r="T14" s="212"/>
      <c r="U14" s="213"/>
      <c r="V14" s="205"/>
      <c r="W14" s="205"/>
      <c r="X14" s="205"/>
      <c r="Y14" s="214"/>
      <c r="Z14" s="205"/>
      <c r="AA14" s="194"/>
      <c r="AB14" s="194"/>
    </row>
    <row r="15" spans="1:28" ht="93" customHeight="1" x14ac:dyDescent="0.2">
      <c r="A15" s="858"/>
      <c r="B15" s="852"/>
      <c r="C15" s="851"/>
      <c r="D15" s="852"/>
      <c r="E15" s="840"/>
      <c r="F15" s="843"/>
      <c r="G15" s="861"/>
      <c r="H15" s="234" t="str">
        <f>+IF('9 Mapa Riesgo, Plan Acción'!M16="","",'9 Mapa Riesgo, Plan Acción'!M16)</f>
        <v>Reducir_Mitigar</v>
      </c>
      <c r="I15" s="126" t="str">
        <f>+IF('9 Mapa Riesgo, Plan Acción'!N16="","",'9 Mapa Riesgo, Plan Acción'!N16)</f>
        <v>Se realiza una verificaciòn de la informaciòn que se encuentra en el certificado del uso de suelo , para corroborar que el numero serial corresponde al numero asignado consecutivamente por la dependencia .</v>
      </c>
      <c r="J15" s="159" t="str">
        <f>+IF('9 Mapa Riesgo, Plan Acción'!O16="","",'9 Mapa Riesgo, Plan Acción'!O16)</f>
        <v>Numerologìa seriada y consecutiva de cada certificado.</v>
      </c>
      <c r="K15" s="159" t="str">
        <f>+IF('9 Mapa Riesgo, Plan Acción'!P16="","",'9 Mapa Riesgo, Plan Acción'!P16)</f>
        <v>Jefe de Control Urbano</v>
      </c>
      <c r="L15" s="254" t="str">
        <f>+IF('9 Mapa Riesgo, Plan Acción'!Q16="","",'9 Mapa Riesgo, Plan Acción'!Q16)</f>
        <v>Continuó</v>
      </c>
      <c r="M15" s="160" t="str">
        <f>+IF('9 Mapa Riesgo, Plan Acción'!R16="","",'9 Mapa Riesgo, Plan Acción'!R16)</f>
        <v>Informes de revisión / Porcentaje de mitigación y reducción</v>
      </c>
      <c r="N15" s="204"/>
      <c r="O15" s="204"/>
      <c r="Q15" s="189"/>
      <c r="R15" s="189"/>
      <c r="S15" s="194"/>
      <c r="T15" s="212"/>
      <c r="U15" s="213"/>
      <c r="V15" s="205"/>
      <c r="W15" s="205"/>
      <c r="X15" s="205"/>
      <c r="Y15" s="205"/>
      <c r="Z15" s="205"/>
      <c r="AA15" s="194"/>
      <c r="AB15" s="194"/>
    </row>
    <row r="16" spans="1:28" ht="43.5" customHeight="1" x14ac:dyDescent="0.2">
      <c r="A16" s="858"/>
      <c r="B16" s="852"/>
      <c r="C16" s="851" t="s">
        <v>247</v>
      </c>
      <c r="D16" s="852" t="str">
        <f>+IF('6 Valoración Control'!G16="","",'6 Valoración Control'!G16)</f>
        <v/>
      </c>
      <c r="E16" s="840"/>
      <c r="F16" s="843"/>
      <c r="G16" s="861"/>
      <c r="H16" s="234" t="str">
        <f>+IF('9 Mapa Riesgo, Plan Acción'!M17="","",'9 Mapa Riesgo, Plan Acción'!M17)</f>
        <v/>
      </c>
      <c r="I16" s="126" t="str">
        <f>+IF('9 Mapa Riesgo, Plan Acción'!N17="","",'9 Mapa Riesgo, Plan Acción'!N17)</f>
        <v/>
      </c>
      <c r="J16" s="159" t="str">
        <f>+IF('9 Mapa Riesgo, Plan Acción'!O17="","",'9 Mapa Riesgo, Plan Acción'!O17)</f>
        <v/>
      </c>
      <c r="K16" s="159" t="str">
        <f>+IF('9 Mapa Riesgo, Plan Acción'!P17="","",'9 Mapa Riesgo, Plan Acción'!P17)</f>
        <v/>
      </c>
      <c r="L16" s="254" t="str">
        <f>+IF('9 Mapa Riesgo, Plan Acción'!Q17="","",'9 Mapa Riesgo, Plan Acción'!Q17)</f>
        <v/>
      </c>
      <c r="M16" s="160" t="str">
        <f>+IF('9 Mapa Riesgo, Plan Acción'!R17="","",'9 Mapa Riesgo, Plan Acción'!R17)</f>
        <v/>
      </c>
      <c r="N16" s="204"/>
      <c r="O16" s="204"/>
      <c r="P16" s="189"/>
      <c r="Q16" s="189"/>
      <c r="R16" s="189"/>
      <c r="S16" s="194"/>
      <c r="T16" s="212"/>
      <c r="U16" s="194"/>
      <c r="V16" s="213"/>
      <c r="W16" s="213"/>
      <c r="X16" s="213"/>
      <c r="Y16" s="213"/>
      <c r="Z16" s="213"/>
      <c r="AA16" s="194"/>
      <c r="AB16" s="194"/>
    </row>
    <row r="17" spans="1:28" ht="43.5" customHeight="1" x14ac:dyDescent="0.2">
      <c r="A17" s="858"/>
      <c r="B17" s="852"/>
      <c r="C17" s="851"/>
      <c r="D17" s="852"/>
      <c r="E17" s="840"/>
      <c r="F17" s="843"/>
      <c r="G17" s="861"/>
      <c r="H17" s="234" t="str">
        <f>+IF('9 Mapa Riesgo, Plan Acción'!M18="","",'9 Mapa Riesgo, Plan Acción'!M18)</f>
        <v/>
      </c>
      <c r="I17" s="126" t="str">
        <f>+IF('9 Mapa Riesgo, Plan Acción'!N18="","",'9 Mapa Riesgo, Plan Acción'!N18)</f>
        <v/>
      </c>
      <c r="J17" s="159" t="str">
        <f>+IF('9 Mapa Riesgo, Plan Acción'!O18="","",'9 Mapa Riesgo, Plan Acción'!O18)</f>
        <v/>
      </c>
      <c r="K17" s="159" t="str">
        <f>+IF('9 Mapa Riesgo, Plan Acción'!P18="","",'9 Mapa Riesgo, Plan Acción'!P18)</f>
        <v/>
      </c>
      <c r="L17" s="254" t="str">
        <f>+IF('9 Mapa Riesgo, Plan Acción'!Q18="","",'9 Mapa Riesgo, Plan Acción'!Q18)</f>
        <v/>
      </c>
      <c r="M17" s="160" t="str">
        <f>+IF('9 Mapa Riesgo, Plan Acción'!R18="","",'9 Mapa Riesgo, Plan Acción'!R18)</f>
        <v/>
      </c>
      <c r="N17" s="204"/>
      <c r="O17" s="204"/>
      <c r="Q17" s="189"/>
      <c r="R17" s="189"/>
      <c r="S17" s="194"/>
      <c r="T17" s="194"/>
      <c r="U17" s="194"/>
      <c r="V17" s="205"/>
      <c r="W17" s="205"/>
      <c r="X17" s="205"/>
      <c r="Y17" s="205"/>
      <c r="Z17" s="205"/>
      <c r="AA17" s="194"/>
      <c r="AB17" s="194"/>
    </row>
    <row r="18" spans="1:28" ht="43.5" customHeight="1" x14ac:dyDescent="0.2">
      <c r="A18" s="858"/>
      <c r="B18" s="852"/>
      <c r="C18" s="851"/>
      <c r="D18" s="852"/>
      <c r="E18" s="840"/>
      <c r="F18" s="843"/>
      <c r="G18" s="861"/>
      <c r="H18" s="234" t="str">
        <f>+IF('9 Mapa Riesgo, Plan Acción'!M19="","",'9 Mapa Riesgo, Plan Acción'!M19)</f>
        <v/>
      </c>
      <c r="I18" s="126" t="str">
        <f>+IF('9 Mapa Riesgo, Plan Acción'!N19="","",'9 Mapa Riesgo, Plan Acción'!N19)</f>
        <v/>
      </c>
      <c r="J18" s="159" t="str">
        <f>+IF('9 Mapa Riesgo, Plan Acción'!O19="","",'9 Mapa Riesgo, Plan Acción'!O19)</f>
        <v/>
      </c>
      <c r="K18" s="159" t="str">
        <f>+IF('9 Mapa Riesgo, Plan Acción'!P19="","",'9 Mapa Riesgo, Plan Acción'!P19)</f>
        <v/>
      </c>
      <c r="L18" s="254" t="str">
        <f>+IF('9 Mapa Riesgo, Plan Acción'!Q19="","",'9 Mapa Riesgo, Plan Acción'!Q19)</f>
        <v/>
      </c>
      <c r="M18" s="160" t="str">
        <f>+IF('9 Mapa Riesgo, Plan Acción'!R19="","",'9 Mapa Riesgo, Plan Acción'!R19)</f>
        <v/>
      </c>
      <c r="N18" s="204"/>
      <c r="O18" s="204"/>
      <c r="P18" s="189"/>
      <c r="Q18" s="189"/>
      <c r="R18" s="189"/>
      <c r="S18" s="194"/>
      <c r="T18" s="194"/>
      <c r="U18" s="194"/>
      <c r="V18" s="205"/>
      <c r="W18" s="205"/>
      <c r="X18" s="205"/>
      <c r="Y18" s="205"/>
      <c r="Z18" s="205"/>
      <c r="AA18" s="194"/>
      <c r="AB18" s="194"/>
    </row>
    <row r="19" spans="1:28" ht="43.5" customHeight="1" x14ac:dyDescent="0.2">
      <c r="A19" s="858"/>
      <c r="B19" s="852"/>
      <c r="C19" s="851" t="s">
        <v>248</v>
      </c>
      <c r="D19" s="852" t="str">
        <f>+IF('6 Valoración Control'!G19="","",'6 Valoración Control'!G19)</f>
        <v/>
      </c>
      <c r="E19" s="840"/>
      <c r="F19" s="843"/>
      <c r="G19" s="861"/>
      <c r="H19" s="234" t="str">
        <f>+IF('9 Mapa Riesgo, Plan Acción'!M20="","",'9 Mapa Riesgo, Plan Acción'!M20)</f>
        <v/>
      </c>
      <c r="I19" s="126" t="str">
        <f>+IF('9 Mapa Riesgo, Plan Acción'!N20="","",'9 Mapa Riesgo, Plan Acción'!N20)</f>
        <v/>
      </c>
      <c r="J19" s="159" t="str">
        <f>+IF('9 Mapa Riesgo, Plan Acción'!O20="","",'9 Mapa Riesgo, Plan Acción'!O20)</f>
        <v/>
      </c>
      <c r="K19" s="159" t="str">
        <f>+IF('9 Mapa Riesgo, Plan Acción'!P20="","",'9 Mapa Riesgo, Plan Acción'!P20)</f>
        <v/>
      </c>
      <c r="L19" s="254" t="str">
        <f>+IF('9 Mapa Riesgo, Plan Acción'!Q20="","",'9 Mapa Riesgo, Plan Acción'!Q20)</f>
        <v/>
      </c>
      <c r="M19" s="160" t="str">
        <f>+IF('9 Mapa Riesgo, Plan Acción'!R20="","",'9 Mapa Riesgo, Plan Acción'!R20)</f>
        <v/>
      </c>
      <c r="N19" s="204"/>
      <c r="O19" s="204"/>
      <c r="P19" s="215"/>
      <c r="Q19" s="215"/>
      <c r="R19" s="215"/>
      <c r="S19" s="194"/>
      <c r="T19" s="194"/>
      <c r="U19" s="216"/>
      <c r="V19" s="216"/>
      <c r="W19" s="216"/>
      <c r="X19" s="216"/>
      <c r="Y19" s="216"/>
      <c r="Z19" s="216"/>
      <c r="AA19" s="194"/>
      <c r="AB19" s="194"/>
    </row>
    <row r="20" spans="1:28" ht="43.5" customHeight="1" x14ac:dyDescent="0.2">
      <c r="A20" s="858"/>
      <c r="B20" s="852"/>
      <c r="C20" s="851"/>
      <c r="D20" s="852"/>
      <c r="E20" s="840"/>
      <c r="F20" s="843"/>
      <c r="G20" s="861"/>
      <c r="H20" s="234" t="str">
        <f>+IF('9 Mapa Riesgo, Plan Acción'!M21="","",'9 Mapa Riesgo, Plan Acción'!M21)</f>
        <v/>
      </c>
      <c r="I20" s="126" t="str">
        <f>+IF('9 Mapa Riesgo, Plan Acción'!N21="","",'9 Mapa Riesgo, Plan Acción'!N21)</f>
        <v/>
      </c>
      <c r="J20" s="159" t="str">
        <f>+IF('9 Mapa Riesgo, Plan Acción'!O21="","",'9 Mapa Riesgo, Plan Acción'!O21)</f>
        <v/>
      </c>
      <c r="K20" s="159" t="str">
        <f>+IF('9 Mapa Riesgo, Plan Acción'!P21="","",'9 Mapa Riesgo, Plan Acción'!P21)</f>
        <v/>
      </c>
      <c r="L20" s="254" t="str">
        <f>+IF('9 Mapa Riesgo, Plan Acción'!Q21="","",'9 Mapa Riesgo, Plan Acción'!Q21)</f>
        <v/>
      </c>
      <c r="M20" s="160" t="str">
        <f>+IF('9 Mapa Riesgo, Plan Acción'!R21="","",'9 Mapa Riesgo, Plan Acción'!R21)</f>
        <v/>
      </c>
      <c r="N20" s="204"/>
      <c r="O20" s="204"/>
      <c r="Q20" s="215"/>
      <c r="R20" s="215"/>
      <c r="S20" s="194"/>
      <c r="T20" s="194"/>
      <c r="U20" s="194"/>
      <c r="V20" s="205"/>
      <c r="W20" s="205"/>
      <c r="X20" s="205"/>
      <c r="Y20" s="205"/>
      <c r="Z20" s="205"/>
      <c r="AA20" s="194"/>
      <c r="AB20" s="194"/>
    </row>
    <row r="21" spans="1:28" ht="43.5" customHeight="1" x14ac:dyDescent="0.2">
      <c r="A21" s="858"/>
      <c r="B21" s="852"/>
      <c r="C21" s="851"/>
      <c r="D21" s="852"/>
      <c r="E21" s="840"/>
      <c r="F21" s="843"/>
      <c r="G21" s="861"/>
      <c r="H21" s="234" t="str">
        <f>+IF('9 Mapa Riesgo, Plan Acción'!M22="","",'9 Mapa Riesgo, Plan Acción'!M22)</f>
        <v/>
      </c>
      <c r="I21" s="126" t="str">
        <f>+IF('9 Mapa Riesgo, Plan Acción'!N22="","",'9 Mapa Riesgo, Plan Acción'!N22)</f>
        <v/>
      </c>
      <c r="J21" s="159" t="str">
        <f>+IF('9 Mapa Riesgo, Plan Acción'!O22="","",'9 Mapa Riesgo, Plan Acción'!O22)</f>
        <v/>
      </c>
      <c r="K21" s="159" t="str">
        <f>+IF('9 Mapa Riesgo, Plan Acción'!P22="","",'9 Mapa Riesgo, Plan Acción'!P22)</f>
        <v/>
      </c>
      <c r="L21" s="254" t="str">
        <f>+IF('9 Mapa Riesgo, Plan Acción'!Q22="","",'9 Mapa Riesgo, Plan Acción'!Q22)</f>
        <v/>
      </c>
      <c r="M21" s="160" t="str">
        <f>+IF('9 Mapa Riesgo, Plan Acción'!R22="","",'9 Mapa Riesgo, Plan Acción'!R22)</f>
        <v/>
      </c>
      <c r="N21" s="204"/>
      <c r="O21" s="204"/>
      <c r="Q21" s="215"/>
      <c r="R21" s="215"/>
      <c r="S21" s="194"/>
      <c r="T21" s="194"/>
      <c r="U21" s="194"/>
      <c r="V21" s="205"/>
      <c r="W21" s="205"/>
      <c r="X21" s="205"/>
      <c r="Y21" s="205"/>
      <c r="Z21" s="205"/>
      <c r="AA21" s="194"/>
      <c r="AB21" s="194"/>
    </row>
    <row r="22" spans="1:28" ht="43.5" customHeight="1" x14ac:dyDescent="0.2">
      <c r="A22" s="858"/>
      <c r="B22" s="852"/>
      <c r="C22" s="851" t="s">
        <v>249</v>
      </c>
      <c r="D22" s="852" t="str">
        <f>+IF('6 Valoración Control'!G22="","",'6 Valoración Control'!G22)</f>
        <v/>
      </c>
      <c r="E22" s="840"/>
      <c r="F22" s="843"/>
      <c r="G22" s="861"/>
      <c r="H22" s="234" t="str">
        <f>+IF('9 Mapa Riesgo, Plan Acción'!M23="","",'9 Mapa Riesgo, Plan Acción'!M23)</f>
        <v/>
      </c>
      <c r="I22" s="126" t="str">
        <f>+IF('9 Mapa Riesgo, Plan Acción'!N23="","",'9 Mapa Riesgo, Plan Acción'!N23)</f>
        <v/>
      </c>
      <c r="J22" s="159" t="str">
        <f>+IF('9 Mapa Riesgo, Plan Acción'!O23="","",'9 Mapa Riesgo, Plan Acción'!O23)</f>
        <v/>
      </c>
      <c r="K22" s="159" t="str">
        <f>+IF('9 Mapa Riesgo, Plan Acción'!P23="","",'9 Mapa Riesgo, Plan Acción'!P23)</f>
        <v/>
      </c>
      <c r="L22" s="254" t="str">
        <f>+IF('9 Mapa Riesgo, Plan Acción'!Q23="","",'9 Mapa Riesgo, Plan Acción'!Q23)</f>
        <v/>
      </c>
      <c r="M22" s="160" t="str">
        <f>+IF('9 Mapa Riesgo, Plan Acción'!R23="","",'9 Mapa Riesgo, Plan Acción'!R23)</f>
        <v/>
      </c>
      <c r="N22" s="204"/>
      <c r="O22" s="204"/>
      <c r="Q22" s="215"/>
      <c r="R22" s="215"/>
      <c r="S22" s="194"/>
      <c r="T22" s="214"/>
      <c r="U22" s="214"/>
      <c r="V22" s="214"/>
      <c r="W22" s="214"/>
      <c r="X22" s="214"/>
      <c r="Y22" s="214"/>
      <c r="Z22" s="205"/>
      <c r="AA22" s="194"/>
      <c r="AB22" s="194"/>
    </row>
    <row r="23" spans="1:28" ht="43.5" customHeight="1" x14ac:dyDescent="0.2">
      <c r="A23" s="858"/>
      <c r="B23" s="852"/>
      <c r="C23" s="851"/>
      <c r="D23" s="852"/>
      <c r="E23" s="840"/>
      <c r="F23" s="843"/>
      <c r="G23" s="861"/>
      <c r="H23" s="234" t="str">
        <f>+IF('9 Mapa Riesgo, Plan Acción'!M24="","",'9 Mapa Riesgo, Plan Acción'!M24)</f>
        <v/>
      </c>
      <c r="I23" s="126" t="str">
        <f>+IF('9 Mapa Riesgo, Plan Acción'!N24="","",'9 Mapa Riesgo, Plan Acción'!N24)</f>
        <v/>
      </c>
      <c r="J23" s="159" t="str">
        <f>+IF('9 Mapa Riesgo, Plan Acción'!O24="","",'9 Mapa Riesgo, Plan Acción'!O24)</f>
        <v/>
      </c>
      <c r="K23" s="159" t="str">
        <f>+IF('9 Mapa Riesgo, Plan Acción'!P24="","",'9 Mapa Riesgo, Plan Acción'!P24)</f>
        <v/>
      </c>
      <c r="L23" s="254" t="str">
        <f>+IF('9 Mapa Riesgo, Plan Acción'!Q24="","",'9 Mapa Riesgo, Plan Acción'!Q24)</f>
        <v/>
      </c>
      <c r="M23" s="160" t="str">
        <f>+IF('9 Mapa Riesgo, Plan Acción'!R24="","",'9 Mapa Riesgo, Plan Acción'!R24)</f>
        <v/>
      </c>
      <c r="N23" s="204"/>
      <c r="O23" s="204"/>
      <c r="S23" s="194"/>
      <c r="T23" s="217"/>
      <c r="U23" s="217"/>
      <c r="V23" s="217"/>
      <c r="W23" s="217"/>
      <c r="X23" s="217"/>
      <c r="Y23" s="217"/>
      <c r="Z23" s="205"/>
      <c r="AA23" s="194"/>
      <c r="AB23" s="194"/>
    </row>
    <row r="24" spans="1:28" ht="43.5" customHeight="1" thickBot="1" x14ac:dyDescent="0.25">
      <c r="A24" s="859"/>
      <c r="B24" s="854"/>
      <c r="C24" s="853"/>
      <c r="D24" s="854"/>
      <c r="E24" s="841"/>
      <c r="F24" s="844"/>
      <c r="G24" s="862"/>
      <c r="H24" s="235" t="str">
        <f>+IF('9 Mapa Riesgo, Plan Acción'!M25="","",'9 Mapa Riesgo, Plan Acción'!M25)</f>
        <v/>
      </c>
      <c r="I24" s="128" t="str">
        <f>+IF('9 Mapa Riesgo, Plan Acción'!N25="","",'9 Mapa Riesgo, Plan Acción'!N25)</f>
        <v/>
      </c>
      <c r="J24" s="241" t="str">
        <f>+IF('9 Mapa Riesgo, Plan Acción'!O25="","",'9 Mapa Riesgo, Plan Acción'!O25)</f>
        <v/>
      </c>
      <c r="K24" s="241" t="str">
        <f>+IF('9 Mapa Riesgo, Plan Acción'!P25="","",'9 Mapa Riesgo, Plan Acción'!P25)</f>
        <v/>
      </c>
      <c r="L24" s="255" t="str">
        <f>+IF('9 Mapa Riesgo, Plan Acción'!Q25="","",'9 Mapa Riesgo, Plan Acción'!Q25)</f>
        <v/>
      </c>
      <c r="M24" s="161" t="str">
        <f>+IF('9 Mapa Riesgo, Plan Acción'!R25="","",'9 Mapa Riesgo, Plan Acción'!R25)</f>
        <v/>
      </c>
      <c r="N24" s="204"/>
      <c r="O24" s="204"/>
      <c r="S24" s="194"/>
      <c r="T24" s="214"/>
      <c r="U24" s="214"/>
      <c r="V24" s="214"/>
      <c r="W24" s="214"/>
      <c r="X24" s="214"/>
      <c r="Y24" s="214"/>
      <c r="Z24" s="205"/>
      <c r="AA24" s="194"/>
      <c r="AB24" s="194"/>
    </row>
    <row r="25" spans="1:28" ht="54" customHeight="1" x14ac:dyDescent="0.2">
      <c r="A25" s="857" t="str">
        <f>'2 Contexto e Identificación'!$A$11</f>
        <v>R2</v>
      </c>
      <c r="B25" s="856" t="str">
        <f>+'2 Contexto e Identificación'!$E$11</f>
        <v>Posibilidad de recibir o solicitar cualquier dádiva o beneficio a nombre propio o de terceros Con el fin de Ceder/Titular un predio sin el cumplimiento de los Requisitos</v>
      </c>
      <c r="C25" s="855" t="s">
        <v>242</v>
      </c>
      <c r="D25" s="856" t="str">
        <f>+IF('6 Valoración Control'!G25="","",'6 Valoración Control'!G25)</f>
        <v>Omitir o pasar por alto algunos requisitos dentro de la visita de caracterización del predio/familia por parte del contrastista que realiza la actividad</v>
      </c>
      <c r="E25" s="839" t="str">
        <f>+'7 Mapa Calor Residual'!$C$10</f>
        <v>Improbable</v>
      </c>
      <c r="F25" s="842" t="str">
        <f>+'7 Mapa Calor Residual'!$D$10</f>
        <v>Menor</v>
      </c>
      <c r="G25" s="860" t="str">
        <f>+'7 Mapa Calor Residual'!$E$10</f>
        <v>Moderado</v>
      </c>
      <c r="H25" s="236" t="str">
        <f>+IF('9 Mapa Riesgo, Plan Acción'!M26="","",'9 Mapa Riesgo, Plan Acción'!M26)</f>
        <v>Reducir_Mitigar</v>
      </c>
      <c r="I25" s="124" t="str">
        <f>+IF('9 Mapa Riesgo, Plan Acción'!N26="","",'9 Mapa Riesgo, Plan Acción'!N26)</f>
        <v xml:space="preserve">
Construir el procedimiento para ser incluido en el Sistema Integrado de Gestión de la entidad con sus respectivos formatos, los cuales serán oficiales y permitirán consignar toda la información de la ejecución del control. Adicionalmente, se realizará acompañamiento a los procesos de titulación de menor impacto por parte del Subsecretario de Hábitat o quien este designe para tal fin de manera trimestral. </v>
      </c>
      <c r="J25" s="239" t="str">
        <f>+IF('9 Mapa Riesgo, Plan Acción'!O26="","",'9 Mapa Riesgo, Plan Acción'!O26)</f>
        <v>Procedimiento incluido en el SIG y el Manual de Procesos y Procedimientos.
Actas de la visita por parte del Subsecretario o su delegado.</v>
      </c>
      <c r="K25" s="239" t="str">
        <f>+IF('9 Mapa Riesgo, Plan Acción'!P26="","",'9 Mapa Riesgo, Plan Acción'!P26)</f>
        <v>Subsecretario de Hábitat</v>
      </c>
      <c r="L25" s="256" t="str">
        <f>+IF('9 Mapa Riesgo, Plan Acción'!Q26="","",'9 Mapa Riesgo, Plan Acción'!Q26)</f>
        <v>Mensual</v>
      </c>
      <c r="M25" s="148" t="str">
        <f>+IF('9 Mapa Riesgo, Plan Acción'!R26="","",'9 Mapa Riesgo, Plan Acción'!R26)</f>
        <v>Un procedimiento de Titulación de Predios incluido en el SIG y el Manual de Procesos y Procedimientos.</v>
      </c>
      <c r="N25" s="204"/>
      <c r="O25" s="204"/>
      <c r="S25" s="194"/>
      <c r="T25" s="214"/>
      <c r="U25" s="214"/>
      <c r="V25" s="214"/>
      <c r="W25" s="214"/>
      <c r="X25" s="214"/>
      <c r="Y25" s="214"/>
      <c r="Z25" s="205"/>
      <c r="AA25" s="194"/>
      <c r="AB25" s="194"/>
    </row>
    <row r="26" spans="1:28" ht="43.5" customHeight="1" x14ac:dyDescent="0.25">
      <c r="A26" s="858"/>
      <c r="B26" s="852"/>
      <c r="C26" s="851"/>
      <c r="D26" s="852"/>
      <c r="E26" s="840"/>
      <c r="F26" s="843"/>
      <c r="G26" s="861"/>
      <c r="H26" s="234" t="str">
        <f>+IF('9 Mapa Riesgo, Plan Acción'!M27="","",'9 Mapa Riesgo, Plan Acción'!M27)</f>
        <v>Reducir_Mitigar</v>
      </c>
      <c r="I26" s="126" t="str">
        <f>+IF('9 Mapa Riesgo, Plan Acción'!N27="","",'9 Mapa Riesgo, Plan Acción'!N27)</f>
        <v xml:space="preserve">
Se realizan visitas aleatorias y periódicas a los predios para constatar y verificar la información que se encuentra en los expedientes administrativos de la entidad.</v>
      </c>
      <c r="J26" s="159" t="str">
        <f>+IF('9 Mapa Riesgo, Plan Acción'!O27="","",'9 Mapa Riesgo, Plan Acción'!O27)</f>
        <v>Actas de Inspección</v>
      </c>
      <c r="K26" s="159" t="str">
        <f>+IF('9 Mapa Riesgo, Plan Acción'!P27="","",'9 Mapa Riesgo, Plan Acción'!P27)</f>
        <v>Subsecretario de Hábitat</v>
      </c>
      <c r="L26" s="254" t="str">
        <f>+IF('9 Mapa Riesgo, Plan Acción'!Q27="","",'9 Mapa Riesgo, Plan Acción'!Q27)</f>
        <v>Mensual</v>
      </c>
      <c r="M26" s="160" t="str">
        <f>+IF('9 Mapa Riesgo, Plan Acción'!R27="","",'9 Mapa Riesgo, Plan Acción'!R27)</f>
        <v># de Actas Inspeccionas y Revisadas.</v>
      </c>
      <c r="N26" s="204"/>
      <c r="O26" s="204"/>
    </row>
    <row r="27" spans="1:28" ht="43.5" customHeight="1" x14ac:dyDescent="0.25">
      <c r="A27" s="858"/>
      <c r="B27" s="852"/>
      <c r="C27" s="851"/>
      <c r="D27" s="852"/>
      <c r="E27" s="840"/>
      <c r="F27" s="843"/>
      <c r="G27" s="861"/>
      <c r="H27" s="234" t="str">
        <f>+IF('9 Mapa Riesgo, Plan Acción'!M28="","",'9 Mapa Riesgo, Plan Acción'!M28)</f>
        <v>Reducir_Mitigar</v>
      </c>
      <c r="I27" s="126" t="str">
        <f>+IF('9 Mapa Riesgo, Plan Acción'!N28="","",'9 Mapa Riesgo, Plan Acción'!N28)</f>
        <v xml:space="preserve">
se verifica la información sumistrada por los usuarios en las solicitudes, a través de las plataformas publicas digitales de registro tales como: El Sistema de Información Geográfica ARCGIS, la ventanilla única de registro, base datos subsidios FONVIVIENDA y en los registros IGAC 1 y 2</v>
      </c>
      <c r="J27" s="159" t="str">
        <f>+IF('9 Mapa Riesgo, Plan Acción'!O28="","",'9 Mapa Riesgo, Plan Acción'!O28)</f>
        <v>Generación y numero de Consultas</v>
      </c>
      <c r="K27" s="159" t="str">
        <f>+IF('9 Mapa Riesgo, Plan Acción'!P28="","",'9 Mapa Riesgo, Plan Acción'!P28)</f>
        <v>Subsecretario de Hábitat</v>
      </c>
      <c r="L27" s="254" t="str">
        <f>+IF('9 Mapa Riesgo, Plan Acción'!Q28="","",'9 Mapa Riesgo, Plan Acción'!Q28)</f>
        <v>Mensual</v>
      </c>
      <c r="M27" s="160" t="str">
        <f>+IF('9 Mapa Riesgo, Plan Acción'!R28="","",'9 Mapa Riesgo, Plan Acción'!R28)</f>
        <v># de Consultas que se Generan.</v>
      </c>
      <c r="N27" s="204"/>
      <c r="O27" s="204"/>
    </row>
    <row r="28" spans="1:28" ht="43.5" customHeight="1" x14ac:dyDescent="0.25">
      <c r="A28" s="858"/>
      <c r="B28" s="852"/>
      <c r="C28" s="851" t="s">
        <v>246</v>
      </c>
      <c r="D28" s="852" t="str">
        <f>+IF('6 Valoración Control'!G28="","",'6 Valoración Control'!G28)</f>
        <v>Omitir o pasar por alto el cumplimiento de requisitos en la revisión técnica y jurídica realizada por parte del área de Titulación de Predios y Legalización de Barrios</v>
      </c>
      <c r="E28" s="840"/>
      <c r="F28" s="843"/>
      <c r="G28" s="861"/>
      <c r="H28" s="234" t="str">
        <f>+IF('9 Mapa Riesgo, Plan Acción'!M29="","",'9 Mapa Riesgo, Plan Acción'!M29)</f>
        <v>Reducir_Mitigar</v>
      </c>
      <c r="I28" s="126" t="str">
        <f>+IF('9 Mapa Riesgo, Plan Acción'!N29="","",'9 Mapa Riesgo, Plan Acción'!N29)</f>
        <v xml:space="preserve">
Se realiza una verificación jurídica y técnico realizada por el area de Titulación de Predios, se remite la información al Despacho de la alcaldesa, para una revisión en segunda instancia y así poder validar o no, la información consignada.</v>
      </c>
      <c r="J28" s="159" t="str">
        <f>+IF('9 Mapa Riesgo, Plan Acción'!O29="","",'9 Mapa Riesgo, Plan Acción'!O29)</f>
        <v>Acto administrativo que contiene las firmas que soportan la Revivisión.</v>
      </c>
      <c r="K28" s="159" t="str">
        <f>+IF('9 Mapa Riesgo, Plan Acción'!P29="","",'9 Mapa Riesgo, Plan Acción'!P29)</f>
        <v>Subsecretario de Hábitat</v>
      </c>
      <c r="L28" s="254" t="str">
        <f>+IF('9 Mapa Riesgo, Plan Acción'!Q29="","",'9 Mapa Riesgo, Plan Acción'!Q29)</f>
        <v>Mensual</v>
      </c>
      <c r="M28" s="160" t="str">
        <f>+IF('9 Mapa Riesgo, Plan Acción'!R29="","",'9 Mapa Riesgo, Plan Acción'!R29)</f>
        <v># de Actos Administrativos Revisados.</v>
      </c>
      <c r="N28" s="204"/>
      <c r="O28" s="204"/>
    </row>
    <row r="29" spans="1:28" ht="45" customHeight="1" x14ac:dyDescent="0.25">
      <c r="A29" s="858"/>
      <c r="B29" s="852"/>
      <c r="C29" s="851"/>
      <c r="D29" s="852"/>
      <c r="E29" s="840"/>
      <c r="F29" s="843"/>
      <c r="G29" s="861"/>
      <c r="H29" s="234" t="str">
        <f>+IF('9 Mapa Riesgo, Plan Acción'!M30="","",'9 Mapa Riesgo, Plan Acción'!M30)</f>
        <v>Reducir_Mitigar</v>
      </c>
      <c r="I29" s="126" t="str">
        <f>+IF('9 Mapa Riesgo, Plan Acción'!N30="","",'9 Mapa Riesgo, Plan Acción'!N30)</f>
        <v xml:space="preserve">
Se hace una verificación por parte de la dirección jurídica distrital para su revisión y visto bueno de los títulos gratuitos de propiedad.</v>
      </c>
      <c r="J29" s="159" t="str">
        <f>+IF('9 Mapa Riesgo, Plan Acción'!O30="","",'9 Mapa Riesgo, Plan Acción'!O30)</f>
        <v>Oficios de Remisión de Expedientes Administrativos.</v>
      </c>
      <c r="K29" s="159" t="str">
        <f>+IF('9 Mapa Riesgo, Plan Acción'!P30="","",'9 Mapa Riesgo, Plan Acción'!P30)</f>
        <v>Subsecretario de Hábitat</v>
      </c>
      <c r="L29" s="254" t="str">
        <f>+IF('9 Mapa Riesgo, Plan Acción'!Q30="","",'9 Mapa Riesgo, Plan Acción'!Q30)</f>
        <v>Mensual</v>
      </c>
      <c r="M29" s="160" t="str">
        <f>+IF('9 Mapa Riesgo, Plan Acción'!R30="","",'9 Mapa Riesgo, Plan Acción'!R30)</f>
        <v># de Oficios de Remisión Verificados.</v>
      </c>
      <c r="N29" s="204"/>
      <c r="O29" s="204"/>
    </row>
    <row r="30" spans="1:28" ht="75.75" customHeight="1" x14ac:dyDescent="0.25">
      <c r="A30" s="858"/>
      <c r="B30" s="852"/>
      <c r="C30" s="851"/>
      <c r="D30" s="852"/>
      <c r="E30" s="840"/>
      <c r="F30" s="843"/>
      <c r="G30" s="861"/>
      <c r="H30" s="234" t="str">
        <f>+IF('9 Mapa Riesgo, Plan Acción'!M31="","",'9 Mapa Riesgo, Plan Acción'!M31)</f>
        <v>Reducir_Mitigar</v>
      </c>
      <c r="I30" s="126" t="str">
        <f>+IF('9 Mapa Riesgo, Plan Acción'!N31="","",'9 Mapa Riesgo, Plan Acción'!N31)</f>
        <v xml:space="preserve">
Dentro del procedimiento se elaboran formatos de verificación, realizados por quienes reciben las solicitudes, los cuales deben ser diligenciados y firmados por personas de planta o contratistas.</v>
      </c>
      <c r="J30" s="159" t="str">
        <f>+IF('9 Mapa Riesgo, Plan Acción'!O31="","",'9 Mapa Riesgo, Plan Acción'!O31)</f>
        <v>Formatos de verificación elaborados por quienes reciben las Solicitudes.</v>
      </c>
      <c r="K30" s="159" t="str">
        <f>+IF('9 Mapa Riesgo, Plan Acción'!P31="","",'9 Mapa Riesgo, Plan Acción'!P31)</f>
        <v>Subsecretario de Hábitat</v>
      </c>
      <c r="L30" s="254" t="str">
        <f>+IF('9 Mapa Riesgo, Plan Acción'!Q31="","",'9 Mapa Riesgo, Plan Acción'!Q31)</f>
        <v>Mensual</v>
      </c>
      <c r="M30" s="160" t="str">
        <f>+IF('9 Mapa Riesgo, Plan Acción'!R31="","",'9 Mapa Riesgo, Plan Acción'!R31)</f>
        <v># de Formatos elaborados y Verificados.</v>
      </c>
      <c r="N30" s="57"/>
      <c r="O30" s="57"/>
      <c r="Q30" s="58"/>
      <c r="R30" s="58"/>
      <c r="S30" s="58"/>
      <c r="T30" s="58"/>
      <c r="U30" s="58"/>
      <c r="V30" s="57"/>
      <c r="W30" s="57"/>
      <c r="X30" s="57"/>
      <c r="Y30" s="57"/>
      <c r="Z30" s="57"/>
    </row>
    <row r="31" spans="1:28" ht="39" customHeight="1" x14ac:dyDescent="0.25">
      <c r="A31" s="858"/>
      <c r="B31" s="852"/>
      <c r="C31" s="851" t="s">
        <v>247</v>
      </c>
      <c r="D31" s="852" t="str">
        <f>+IF('6 Valoración Control'!G31="","",'6 Valoración Control'!G31)</f>
        <v/>
      </c>
      <c r="E31" s="840"/>
      <c r="F31" s="843"/>
      <c r="G31" s="861"/>
      <c r="H31" s="234" t="str">
        <f>+IF('9 Mapa Riesgo, Plan Acción'!M32="","",'9 Mapa Riesgo, Plan Acción'!M32)</f>
        <v/>
      </c>
      <c r="I31" s="126" t="str">
        <f>+IF('9 Mapa Riesgo, Plan Acción'!N32="","",'9 Mapa Riesgo, Plan Acción'!N32)</f>
        <v/>
      </c>
      <c r="J31" s="159" t="str">
        <f>+IF('9 Mapa Riesgo, Plan Acción'!O32="","",'9 Mapa Riesgo, Plan Acción'!O32)</f>
        <v/>
      </c>
      <c r="K31" s="159" t="str">
        <f>+IF('9 Mapa Riesgo, Plan Acción'!P32="","",'9 Mapa Riesgo, Plan Acción'!P32)</f>
        <v/>
      </c>
      <c r="L31" s="254" t="str">
        <f>+IF('9 Mapa Riesgo, Plan Acción'!Q32="","",'9 Mapa Riesgo, Plan Acción'!Q32)</f>
        <v/>
      </c>
      <c r="M31" s="160" t="str">
        <f>+IF('9 Mapa Riesgo, Plan Acción'!R32="","",'9 Mapa Riesgo, Plan Acción'!R32)</f>
        <v/>
      </c>
      <c r="N31" s="57"/>
      <c r="O31" s="57"/>
      <c r="Q31" s="58"/>
      <c r="R31" s="58"/>
      <c r="S31" s="58"/>
      <c r="T31" s="58"/>
      <c r="U31" s="58"/>
      <c r="V31" s="57"/>
      <c r="W31" s="57"/>
      <c r="X31" s="57"/>
      <c r="Y31" s="57"/>
      <c r="Z31" s="57"/>
    </row>
    <row r="32" spans="1:28" ht="19.5" customHeight="1" x14ac:dyDescent="0.25">
      <c r="A32" s="858"/>
      <c r="B32" s="852"/>
      <c r="C32" s="851"/>
      <c r="D32" s="852"/>
      <c r="E32" s="840"/>
      <c r="F32" s="843"/>
      <c r="G32" s="861"/>
      <c r="H32" s="234" t="str">
        <f>+IF('9 Mapa Riesgo, Plan Acción'!M33="","",'9 Mapa Riesgo, Plan Acción'!M33)</f>
        <v/>
      </c>
      <c r="I32" s="126" t="str">
        <f>+IF('9 Mapa Riesgo, Plan Acción'!N33="","",'9 Mapa Riesgo, Plan Acción'!N33)</f>
        <v/>
      </c>
      <c r="J32" s="159" t="str">
        <f>+IF('9 Mapa Riesgo, Plan Acción'!O33="","",'9 Mapa Riesgo, Plan Acción'!O33)</f>
        <v/>
      </c>
      <c r="K32" s="159" t="str">
        <f>+IF('9 Mapa Riesgo, Plan Acción'!P33="","",'9 Mapa Riesgo, Plan Acción'!P33)</f>
        <v/>
      </c>
      <c r="L32" s="254" t="str">
        <f>+IF('9 Mapa Riesgo, Plan Acción'!Q33="","",'9 Mapa Riesgo, Plan Acción'!Q33)</f>
        <v/>
      </c>
      <c r="M32" s="160" t="str">
        <f>+IF('9 Mapa Riesgo, Plan Acción'!R33="","",'9 Mapa Riesgo, Plan Acción'!R33)</f>
        <v/>
      </c>
      <c r="N32" s="57"/>
      <c r="O32" s="57"/>
      <c r="Q32" s="58"/>
      <c r="R32" s="58"/>
      <c r="S32" s="58"/>
      <c r="T32" s="58"/>
      <c r="U32" s="58"/>
      <c r="V32" s="57"/>
      <c r="W32" s="57"/>
      <c r="X32" s="57"/>
      <c r="Y32" s="57"/>
      <c r="Z32" s="57"/>
    </row>
    <row r="33" spans="1:26" ht="19.5" customHeight="1" x14ac:dyDescent="0.25">
      <c r="A33" s="858"/>
      <c r="B33" s="852"/>
      <c r="C33" s="851"/>
      <c r="D33" s="852"/>
      <c r="E33" s="840"/>
      <c r="F33" s="843"/>
      <c r="G33" s="861"/>
      <c r="H33" s="234" t="str">
        <f>+IF('9 Mapa Riesgo, Plan Acción'!M34="","",'9 Mapa Riesgo, Plan Acción'!M34)</f>
        <v/>
      </c>
      <c r="I33" s="126" t="str">
        <f>+IF('9 Mapa Riesgo, Plan Acción'!N34="","",'9 Mapa Riesgo, Plan Acción'!N34)</f>
        <v/>
      </c>
      <c r="J33" s="159" t="str">
        <f>+IF('9 Mapa Riesgo, Plan Acción'!O34="","",'9 Mapa Riesgo, Plan Acción'!O34)</f>
        <v/>
      </c>
      <c r="K33" s="159" t="str">
        <f>+IF('9 Mapa Riesgo, Plan Acción'!P34="","",'9 Mapa Riesgo, Plan Acción'!P34)</f>
        <v/>
      </c>
      <c r="L33" s="254" t="str">
        <f>+IF('9 Mapa Riesgo, Plan Acción'!Q34="","",'9 Mapa Riesgo, Plan Acción'!Q34)</f>
        <v/>
      </c>
      <c r="M33" s="160" t="str">
        <f>+IF('9 Mapa Riesgo, Plan Acción'!R34="","",'9 Mapa Riesgo, Plan Acción'!R34)</f>
        <v/>
      </c>
      <c r="N33" s="57"/>
      <c r="O33" s="57"/>
      <c r="Q33" s="58"/>
      <c r="R33" s="58"/>
      <c r="S33" s="58"/>
      <c r="T33" s="58"/>
      <c r="U33" s="58"/>
      <c r="V33" s="57"/>
      <c r="W33" s="57"/>
      <c r="X33" s="57"/>
      <c r="Y33" s="57"/>
      <c r="Z33" s="57"/>
    </row>
    <row r="34" spans="1:26" ht="19.5" customHeight="1" x14ac:dyDescent="0.25">
      <c r="A34" s="858"/>
      <c r="B34" s="852"/>
      <c r="C34" s="851" t="s">
        <v>248</v>
      </c>
      <c r="D34" s="852" t="str">
        <f>+IF('6 Valoración Control'!G34="","",'6 Valoración Control'!G34)</f>
        <v/>
      </c>
      <c r="E34" s="840"/>
      <c r="F34" s="843"/>
      <c r="G34" s="861"/>
      <c r="H34" s="234" t="str">
        <f>+IF('9 Mapa Riesgo, Plan Acción'!M35="","",'9 Mapa Riesgo, Plan Acción'!M35)</f>
        <v/>
      </c>
      <c r="I34" s="126" t="str">
        <f>+IF('9 Mapa Riesgo, Plan Acción'!N35="","",'9 Mapa Riesgo, Plan Acción'!N35)</f>
        <v/>
      </c>
      <c r="J34" s="159" t="str">
        <f>+IF('9 Mapa Riesgo, Plan Acción'!O35="","",'9 Mapa Riesgo, Plan Acción'!O35)</f>
        <v/>
      </c>
      <c r="K34" s="159" t="str">
        <f>+IF('9 Mapa Riesgo, Plan Acción'!P35="","",'9 Mapa Riesgo, Plan Acción'!P35)</f>
        <v/>
      </c>
      <c r="L34" s="254" t="str">
        <f>+IF('9 Mapa Riesgo, Plan Acción'!Q35="","",'9 Mapa Riesgo, Plan Acción'!Q35)</f>
        <v/>
      </c>
      <c r="M34" s="160" t="str">
        <f>+IF('9 Mapa Riesgo, Plan Acción'!R35="","",'9 Mapa Riesgo, Plan Acción'!R35)</f>
        <v/>
      </c>
      <c r="N34" s="57"/>
      <c r="O34" s="57"/>
      <c r="Q34" s="58"/>
      <c r="R34" s="58"/>
      <c r="S34" s="58"/>
      <c r="T34" s="58"/>
      <c r="U34" s="58"/>
      <c r="V34" s="57"/>
      <c r="W34" s="57"/>
      <c r="X34" s="57"/>
      <c r="Y34" s="57"/>
      <c r="Z34" s="57"/>
    </row>
    <row r="35" spans="1:26" ht="19.5" customHeight="1" x14ac:dyDescent="0.25">
      <c r="A35" s="858"/>
      <c r="B35" s="852"/>
      <c r="C35" s="851"/>
      <c r="D35" s="852"/>
      <c r="E35" s="840"/>
      <c r="F35" s="843"/>
      <c r="G35" s="861"/>
      <c r="H35" s="234" t="str">
        <f>+IF('9 Mapa Riesgo, Plan Acción'!M36="","",'9 Mapa Riesgo, Plan Acción'!M36)</f>
        <v/>
      </c>
      <c r="I35" s="126" t="str">
        <f>+IF('9 Mapa Riesgo, Plan Acción'!N36="","",'9 Mapa Riesgo, Plan Acción'!N36)</f>
        <v/>
      </c>
      <c r="J35" s="159" t="str">
        <f>+IF('9 Mapa Riesgo, Plan Acción'!O36="","",'9 Mapa Riesgo, Plan Acción'!O36)</f>
        <v/>
      </c>
      <c r="K35" s="159" t="str">
        <f>+IF('9 Mapa Riesgo, Plan Acción'!P36="","",'9 Mapa Riesgo, Plan Acción'!P36)</f>
        <v/>
      </c>
      <c r="L35" s="254" t="str">
        <f>+IF('9 Mapa Riesgo, Plan Acción'!Q36="","",'9 Mapa Riesgo, Plan Acción'!Q36)</f>
        <v/>
      </c>
      <c r="M35" s="160" t="str">
        <f>+IF('9 Mapa Riesgo, Plan Acción'!R36="","",'9 Mapa Riesgo, Plan Acción'!R36)</f>
        <v/>
      </c>
      <c r="N35" s="57"/>
      <c r="O35" s="57"/>
      <c r="Q35" s="58"/>
      <c r="R35" s="58"/>
      <c r="S35" s="58"/>
      <c r="T35" s="58"/>
      <c r="U35" s="58"/>
      <c r="V35" s="57"/>
      <c r="W35" s="57"/>
      <c r="X35" s="57"/>
      <c r="Y35" s="57"/>
      <c r="Z35" s="57"/>
    </row>
    <row r="36" spans="1:26" ht="19.5" customHeight="1" x14ac:dyDescent="0.25">
      <c r="A36" s="858"/>
      <c r="B36" s="852"/>
      <c r="C36" s="851"/>
      <c r="D36" s="852"/>
      <c r="E36" s="840"/>
      <c r="F36" s="843"/>
      <c r="G36" s="861"/>
      <c r="H36" s="234" t="str">
        <f>+IF('9 Mapa Riesgo, Plan Acción'!M37="","",'9 Mapa Riesgo, Plan Acción'!M37)</f>
        <v/>
      </c>
      <c r="I36" s="126" t="str">
        <f>+IF('9 Mapa Riesgo, Plan Acción'!N37="","",'9 Mapa Riesgo, Plan Acción'!N37)</f>
        <v/>
      </c>
      <c r="J36" s="159" t="str">
        <f>+IF('9 Mapa Riesgo, Plan Acción'!O37="","",'9 Mapa Riesgo, Plan Acción'!O37)</f>
        <v/>
      </c>
      <c r="K36" s="159" t="str">
        <f>+IF('9 Mapa Riesgo, Plan Acción'!P37="","",'9 Mapa Riesgo, Plan Acción'!P37)</f>
        <v/>
      </c>
      <c r="L36" s="254" t="str">
        <f>+IF('9 Mapa Riesgo, Plan Acción'!Q37="","",'9 Mapa Riesgo, Plan Acción'!Q37)</f>
        <v/>
      </c>
      <c r="M36" s="160" t="str">
        <f>+IF('9 Mapa Riesgo, Plan Acción'!R37="","",'9 Mapa Riesgo, Plan Acción'!R37)</f>
        <v/>
      </c>
      <c r="N36" s="57"/>
      <c r="O36" s="57"/>
      <c r="Q36" s="58"/>
      <c r="R36" s="58"/>
      <c r="S36" s="58"/>
      <c r="T36" s="58"/>
      <c r="U36" s="58"/>
      <c r="V36" s="57"/>
      <c r="W36" s="57"/>
      <c r="X36" s="57"/>
      <c r="Y36" s="57"/>
      <c r="Z36" s="57"/>
    </row>
    <row r="37" spans="1:26" x14ac:dyDescent="0.25">
      <c r="A37" s="858"/>
      <c r="B37" s="852"/>
      <c r="C37" s="851" t="s">
        <v>249</v>
      </c>
      <c r="D37" s="852" t="str">
        <f>+IF('6 Valoración Control'!G37="","",'6 Valoración Control'!G37)</f>
        <v/>
      </c>
      <c r="E37" s="840"/>
      <c r="F37" s="843"/>
      <c r="G37" s="861"/>
      <c r="H37" s="234" t="str">
        <f>+IF('9 Mapa Riesgo, Plan Acción'!M38="","",'9 Mapa Riesgo, Plan Acción'!M38)</f>
        <v/>
      </c>
      <c r="I37" s="126" t="str">
        <f>+IF('9 Mapa Riesgo, Plan Acción'!N38="","",'9 Mapa Riesgo, Plan Acción'!N38)</f>
        <v/>
      </c>
      <c r="J37" s="159" t="str">
        <f>+IF('9 Mapa Riesgo, Plan Acción'!O38="","",'9 Mapa Riesgo, Plan Acción'!O38)</f>
        <v/>
      </c>
      <c r="K37" s="159" t="str">
        <f>+IF('9 Mapa Riesgo, Plan Acción'!P38="","",'9 Mapa Riesgo, Plan Acción'!P38)</f>
        <v/>
      </c>
      <c r="L37" s="254" t="str">
        <f>+IF('9 Mapa Riesgo, Plan Acción'!Q38="","",'9 Mapa Riesgo, Plan Acción'!Q38)</f>
        <v/>
      </c>
      <c r="M37" s="160" t="str">
        <f>+IF('9 Mapa Riesgo, Plan Acción'!R38="","",'9 Mapa Riesgo, Plan Acción'!R38)</f>
        <v/>
      </c>
    </row>
    <row r="38" spans="1:26" x14ac:dyDescent="0.25">
      <c r="A38" s="858"/>
      <c r="B38" s="852"/>
      <c r="C38" s="851"/>
      <c r="D38" s="852"/>
      <c r="E38" s="840"/>
      <c r="F38" s="843"/>
      <c r="G38" s="861"/>
      <c r="H38" s="234" t="str">
        <f>+IF('9 Mapa Riesgo, Plan Acción'!M39="","",'9 Mapa Riesgo, Plan Acción'!M39)</f>
        <v/>
      </c>
      <c r="I38" s="126" t="str">
        <f>+IF('9 Mapa Riesgo, Plan Acción'!N39="","",'9 Mapa Riesgo, Plan Acción'!N39)</f>
        <v/>
      </c>
      <c r="J38" s="159" t="str">
        <f>+IF('9 Mapa Riesgo, Plan Acción'!O39="","",'9 Mapa Riesgo, Plan Acción'!O39)</f>
        <v/>
      </c>
      <c r="K38" s="159" t="str">
        <f>+IF('9 Mapa Riesgo, Plan Acción'!P39="","",'9 Mapa Riesgo, Plan Acción'!P39)</f>
        <v/>
      </c>
      <c r="L38" s="254" t="str">
        <f>+IF('9 Mapa Riesgo, Plan Acción'!Q39="","",'9 Mapa Riesgo, Plan Acción'!Q39)</f>
        <v/>
      </c>
      <c r="M38" s="160" t="str">
        <f>+IF('9 Mapa Riesgo, Plan Acción'!R39="","",'9 Mapa Riesgo, Plan Acción'!R39)</f>
        <v/>
      </c>
    </row>
    <row r="39" spans="1:26" ht="12.75" thickBot="1" x14ac:dyDescent="0.3">
      <c r="A39" s="859"/>
      <c r="B39" s="854"/>
      <c r="C39" s="853"/>
      <c r="D39" s="854"/>
      <c r="E39" s="841"/>
      <c r="F39" s="844"/>
      <c r="G39" s="862"/>
      <c r="H39" s="235" t="str">
        <f>+IF('9 Mapa Riesgo, Plan Acción'!M40="","",'9 Mapa Riesgo, Plan Acción'!M40)</f>
        <v/>
      </c>
      <c r="I39" s="128" t="str">
        <f>+IF('9 Mapa Riesgo, Plan Acción'!N40="","",'9 Mapa Riesgo, Plan Acción'!N40)</f>
        <v/>
      </c>
      <c r="J39" s="241" t="str">
        <f>+IF('9 Mapa Riesgo, Plan Acción'!O40="","",'9 Mapa Riesgo, Plan Acción'!O40)</f>
        <v/>
      </c>
      <c r="K39" s="241" t="str">
        <f>+IF('9 Mapa Riesgo, Plan Acción'!P40="","",'9 Mapa Riesgo, Plan Acción'!P40)</f>
        <v/>
      </c>
      <c r="L39" s="255" t="str">
        <f>+IF('9 Mapa Riesgo, Plan Acción'!Q40="","",'9 Mapa Riesgo, Plan Acción'!Q40)</f>
        <v/>
      </c>
      <c r="M39" s="161" t="str">
        <f>+IF('9 Mapa Riesgo, Plan Acción'!R40="","",'9 Mapa Riesgo, Plan Acción'!R40)</f>
        <v/>
      </c>
    </row>
    <row r="40" spans="1:26" ht="120" x14ac:dyDescent="0.25">
      <c r="A40" s="857" t="str">
        <f>'2 Contexto e Identificación'!$A$12</f>
        <v>R3</v>
      </c>
      <c r="B40" s="856" t="str">
        <f>+'2 Contexto e Identificación'!$E$12</f>
        <v>Posibilidad de recibir o solicitar cualquier dádiva o beneficio a nombre propio o de terceros Para ingresar un funcionario que no haya sido nombrado y no se encuentre posesionado</v>
      </c>
      <c r="C40" s="855" t="s">
        <v>242</v>
      </c>
      <c r="D40" s="856" t="str">
        <f>+IF('6 Valoración Control'!G40="","",'6 Valoración Control'!G40)</f>
        <v>Recepción de documentación falsa por parte de la persona que sería nombrada en la entidad, la cual no es verificada por parte del personal que la recibe</v>
      </c>
      <c r="E40" s="839" t="str">
        <f>+'7 Mapa Calor Residual'!$C$11</f>
        <v>Rara Vez</v>
      </c>
      <c r="F40" s="842" t="str">
        <f>+'7 Mapa Calor Residual'!$D$11</f>
        <v>Moderado</v>
      </c>
      <c r="G40" s="860" t="str">
        <f>+'7 Mapa Calor Residual'!$E$11</f>
        <v>Moderado</v>
      </c>
      <c r="H40" s="236" t="str">
        <f>+IF('9 Mapa Riesgo, Plan Acción'!M41="","",'9 Mapa Riesgo, Plan Acción'!M41)</f>
        <v>Reducir_Mitigar</v>
      </c>
      <c r="I40" s="124" t="str">
        <f>+IF('9 Mapa Riesgo, Plan Acción'!N41="","",'9 Mapa Riesgo, Plan Acción'!N41)</f>
        <v>Se habilitará un correo electrónico institucional destinado exclusivamente a la recepción de documentación de los candidatos a ser nombrados a través del cual se dará la respuesta oficial sobre el cumplimiento o no de los requisitos establecidos. Este correo permitirá contar con la trazabilidad del proceso y verificar la documentación que entrega la persona que adelanta el trámite.</v>
      </c>
      <c r="J40" s="239" t="str">
        <f>+IF('9 Mapa Riesgo, Plan Acción'!O41="","",'9 Mapa Riesgo, Plan Acción'!O41)</f>
        <v>Correo electrónico institucional para recepción y trámite de documentación en funcionamiento</v>
      </c>
      <c r="K40" s="239" t="str">
        <f>+IF('9 Mapa Riesgo, Plan Acción'!P41="","",'9 Mapa Riesgo, Plan Acción'!P41)</f>
        <v>Director de Capital Humano</v>
      </c>
      <c r="L40" s="256" t="str">
        <f>+IF('9 Mapa Riesgo, Plan Acción'!Q41="","",'9 Mapa Riesgo, Plan Acción'!Q41)</f>
        <v>Mensual</v>
      </c>
      <c r="M40" s="148" t="str">
        <f>+IF('9 Mapa Riesgo, Plan Acción'!R41="","",'9 Mapa Riesgo, Plan Acción'!R41)</f>
        <v># de correos de recepción de documentación / # de verificaciones efectuadas * 100</v>
      </c>
    </row>
    <row r="41" spans="1:26" x14ac:dyDescent="0.25">
      <c r="A41" s="858"/>
      <c r="B41" s="852"/>
      <c r="C41" s="851"/>
      <c r="D41" s="852"/>
      <c r="E41" s="840"/>
      <c r="F41" s="843"/>
      <c r="G41" s="861"/>
      <c r="H41" s="234" t="str">
        <f>+IF('9 Mapa Riesgo, Plan Acción'!M42="","",'9 Mapa Riesgo, Plan Acción'!M42)</f>
        <v/>
      </c>
      <c r="I41" s="126" t="str">
        <f>+IF('9 Mapa Riesgo, Plan Acción'!N42="","",'9 Mapa Riesgo, Plan Acción'!N42)</f>
        <v/>
      </c>
      <c r="J41" s="159" t="str">
        <f>+IF('9 Mapa Riesgo, Plan Acción'!O42="","",'9 Mapa Riesgo, Plan Acción'!O42)</f>
        <v/>
      </c>
      <c r="K41" s="159" t="str">
        <f>+IF('9 Mapa Riesgo, Plan Acción'!P42="","",'9 Mapa Riesgo, Plan Acción'!P42)</f>
        <v/>
      </c>
      <c r="L41" s="254" t="str">
        <f>+IF('9 Mapa Riesgo, Plan Acción'!Q42="","",'9 Mapa Riesgo, Plan Acción'!Q42)</f>
        <v/>
      </c>
      <c r="M41" s="160" t="str">
        <f>+IF('9 Mapa Riesgo, Plan Acción'!R42="","",'9 Mapa Riesgo, Plan Acción'!R42)</f>
        <v/>
      </c>
    </row>
    <row r="42" spans="1:26" x14ac:dyDescent="0.25">
      <c r="A42" s="858"/>
      <c r="B42" s="852"/>
      <c r="C42" s="851"/>
      <c r="D42" s="852"/>
      <c r="E42" s="840"/>
      <c r="F42" s="843"/>
      <c r="G42" s="861"/>
      <c r="H42" s="234" t="str">
        <f>+IF('9 Mapa Riesgo, Plan Acción'!M43="","",'9 Mapa Riesgo, Plan Acción'!M43)</f>
        <v/>
      </c>
      <c r="I42" s="126" t="str">
        <f>+IF('9 Mapa Riesgo, Plan Acción'!N43="","",'9 Mapa Riesgo, Plan Acción'!N43)</f>
        <v/>
      </c>
      <c r="J42" s="159" t="str">
        <f>+IF('9 Mapa Riesgo, Plan Acción'!O43="","",'9 Mapa Riesgo, Plan Acción'!O43)</f>
        <v/>
      </c>
      <c r="K42" s="159" t="str">
        <f>+IF('9 Mapa Riesgo, Plan Acción'!P43="","",'9 Mapa Riesgo, Plan Acción'!P43)</f>
        <v/>
      </c>
      <c r="L42" s="254" t="str">
        <f>+IF('9 Mapa Riesgo, Plan Acción'!Q43="","",'9 Mapa Riesgo, Plan Acción'!Q43)</f>
        <v/>
      </c>
      <c r="M42" s="160" t="str">
        <f>+IF('9 Mapa Riesgo, Plan Acción'!R43="","",'9 Mapa Riesgo, Plan Acción'!R43)</f>
        <v/>
      </c>
    </row>
    <row r="43" spans="1:26" x14ac:dyDescent="0.25">
      <c r="A43" s="858"/>
      <c r="B43" s="852"/>
      <c r="C43" s="851" t="s">
        <v>246</v>
      </c>
      <c r="D43" s="852" t="str">
        <f>+IF('6 Valoración Control'!G43="","",'6 Valoración Control'!G43)</f>
        <v/>
      </c>
      <c r="E43" s="840"/>
      <c r="F43" s="843"/>
      <c r="G43" s="861"/>
      <c r="H43" s="234" t="str">
        <f>+IF('9 Mapa Riesgo, Plan Acción'!M44="","",'9 Mapa Riesgo, Plan Acción'!M44)</f>
        <v/>
      </c>
      <c r="I43" s="126" t="str">
        <f>+IF('9 Mapa Riesgo, Plan Acción'!N44="","",'9 Mapa Riesgo, Plan Acción'!N44)</f>
        <v/>
      </c>
      <c r="J43" s="159" t="str">
        <f>+IF('9 Mapa Riesgo, Plan Acción'!O44="","",'9 Mapa Riesgo, Plan Acción'!O44)</f>
        <v/>
      </c>
      <c r="K43" s="159" t="str">
        <f>+IF('9 Mapa Riesgo, Plan Acción'!P44="","",'9 Mapa Riesgo, Plan Acción'!P44)</f>
        <v/>
      </c>
      <c r="L43" s="254" t="str">
        <f>+IF('9 Mapa Riesgo, Plan Acción'!Q44="","",'9 Mapa Riesgo, Plan Acción'!Q44)</f>
        <v/>
      </c>
      <c r="M43" s="160" t="str">
        <f>+IF('9 Mapa Riesgo, Plan Acción'!R44="","",'9 Mapa Riesgo, Plan Acción'!R44)</f>
        <v/>
      </c>
    </row>
    <row r="44" spans="1:26" x14ac:dyDescent="0.25">
      <c r="A44" s="858"/>
      <c r="B44" s="852"/>
      <c r="C44" s="851"/>
      <c r="D44" s="852"/>
      <c r="E44" s="840"/>
      <c r="F44" s="843"/>
      <c r="G44" s="861"/>
      <c r="H44" s="234" t="str">
        <f>+IF('9 Mapa Riesgo, Plan Acción'!M45="","",'9 Mapa Riesgo, Plan Acción'!M45)</f>
        <v/>
      </c>
      <c r="I44" s="126" t="str">
        <f>+IF('9 Mapa Riesgo, Plan Acción'!N45="","",'9 Mapa Riesgo, Plan Acción'!N45)</f>
        <v/>
      </c>
      <c r="J44" s="159" t="str">
        <f>+IF('9 Mapa Riesgo, Plan Acción'!O45="","",'9 Mapa Riesgo, Plan Acción'!O45)</f>
        <v/>
      </c>
      <c r="K44" s="159" t="str">
        <f>+IF('9 Mapa Riesgo, Plan Acción'!P45="","",'9 Mapa Riesgo, Plan Acción'!P45)</f>
        <v/>
      </c>
      <c r="L44" s="254" t="str">
        <f>+IF('9 Mapa Riesgo, Plan Acción'!Q45="","",'9 Mapa Riesgo, Plan Acción'!Q45)</f>
        <v/>
      </c>
      <c r="M44" s="160" t="str">
        <f>+IF('9 Mapa Riesgo, Plan Acción'!R45="","",'9 Mapa Riesgo, Plan Acción'!R45)</f>
        <v/>
      </c>
    </row>
    <row r="45" spans="1:26" x14ac:dyDescent="0.25">
      <c r="A45" s="858"/>
      <c r="B45" s="852"/>
      <c r="C45" s="851"/>
      <c r="D45" s="852"/>
      <c r="E45" s="840"/>
      <c r="F45" s="843"/>
      <c r="G45" s="861"/>
      <c r="H45" s="234" t="str">
        <f>+IF('9 Mapa Riesgo, Plan Acción'!M46="","",'9 Mapa Riesgo, Plan Acción'!M46)</f>
        <v/>
      </c>
      <c r="I45" s="126" t="str">
        <f>+IF('9 Mapa Riesgo, Plan Acción'!N46="","",'9 Mapa Riesgo, Plan Acción'!N46)</f>
        <v/>
      </c>
      <c r="J45" s="159" t="str">
        <f>+IF('9 Mapa Riesgo, Plan Acción'!O46="","",'9 Mapa Riesgo, Plan Acción'!O46)</f>
        <v/>
      </c>
      <c r="K45" s="159" t="str">
        <f>+IF('9 Mapa Riesgo, Plan Acción'!P46="","",'9 Mapa Riesgo, Plan Acción'!P46)</f>
        <v/>
      </c>
      <c r="L45" s="254" t="str">
        <f>+IF('9 Mapa Riesgo, Plan Acción'!Q46="","",'9 Mapa Riesgo, Plan Acción'!Q46)</f>
        <v/>
      </c>
      <c r="M45" s="160" t="str">
        <f>+IF('9 Mapa Riesgo, Plan Acción'!R46="","",'9 Mapa Riesgo, Plan Acción'!R46)</f>
        <v/>
      </c>
    </row>
    <row r="46" spans="1:26" x14ac:dyDescent="0.25">
      <c r="A46" s="858"/>
      <c r="B46" s="852"/>
      <c r="C46" s="851" t="s">
        <v>247</v>
      </c>
      <c r="D46" s="852" t="str">
        <f>+IF('6 Valoración Control'!G46="","",'6 Valoración Control'!G46)</f>
        <v/>
      </c>
      <c r="E46" s="840"/>
      <c r="F46" s="843"/>
      <c r="G46" s="861"/>
      <c r="H46" s="234" t="str">
        <f>+IF('9 Mapa Riesgo, Plan Acción'!M47="","",'9 Mapa Riesgo, Plan Acción'!M47)</f>
        <v/>
      </c>
      <c r="I46" s="126" t="str">
        <f>+IF('9 Mapa Riesgo, Plan Acción'!N47="","",'9 Mapa Riesgo, Plan Acción'!N47)</f>
        <v/>
      </c>
      <c r="J46" s="159" t="str">
        <f>+IF('9 Mapa Riesgo, Plan Acción'!O47="","",'9 Mapa Riesgo, Plan Acción'!O47)</f>
        <v/>
      </c>
      <c r="K46" s="159" t="str">
        <f>+IF('9 Mapa Riesgo, Plan Acción'!P47="","",'9 Mapa Riesgo, Plan Acción'!P47)</f>
        <v/>
      </c>
      <c r="L46" s="254" t="str">
        <f>+IF('9 Mapa Riesgo, Plan Acción'!Q47="","",'9 Mapa Riesgo, Plan Acción'!Q47)</f>
        <v/>
      </c>
      <c r="M46" s="160" t="str">
        <f>+IF('9 Mapa Riesgo, Plan Acción'!R47="","",'9 Mapa Riesgo, Plan Acción'!R47)</f>
        <v/>
      </c>
    </row>
    <row r="47" spans="1:26" x14ac:dyDescent="0.25">
      <c r="A47" s="858"/>
      <c r="B47" s="852"/>
      <c r="C47" s="851"/>
      <c r="D47" s="852"/>
      <c r="E47" s="840"/>
      <c r="F47" s="843"/>
      <c r="G47" s="861"/>
      <c r="H47" s="234" t="str">
        <f>+IF('9 Mapa Riesgo, Plan Acción'!M48="","",'9 Mapa Riesgo, Plan Acción'!M48)</f>
        <v/>
      </c>
      <c r="I47" s="126" t="str">
        <f>+IF('9 Mapa Riesgo, Plan Acción'!N48="","",'9 Mapa Riesgo, Plan Acción'!N48)</f>
        <v/>
      </c>
      <c r="J47" s="159" t="str">
        <f>+IF('9 Mapa Riesgo, Plan Acción'!O48="","",'9 Mapa Riesgo, Plan Acción'!O48)</f>
        <v/>
      </c>
      <c r="K47" s="159" t="str">
        <f>+IF('9 Mapa Riesgo, Plan Acción'!P48="","",'9 Mapa Riesgo, Plan Acción'!P48)</f>
        <v/>
      </c>
      <c r="L47" s="254" t="str">
        <f>+IF('9 Mapa Riesgo, Plan Acción'!Q48="","",'9 Mapa Riesgo, Plan Acción'!Q48)</f>
        <v/>
      </c>
      <c r="M47" s="160" t="str">
        <f>+IF('9 Mapa Riesgo, Plan Acción'!R48="","",'9 Mapa Riesgo, Plan Acción'!R48)</f>
        <v/>
      </c>
    </row>
    <row r="48" spans="1:26" x14ac:dyDescent="0.25">
      <c r="A48" s="858"/>
      <c r="B48" s="852"/>
      <c r="C48" s="851"/>
      <c r="D48" s="852"/>
      <c r="E48" s="840"/>
      <c r="F48" s="843"/>
      <c r="G48" s="861"/>
      <c r="H48" s="234" t="str">
        <f>+IF('9 Mapa Riesgo, Plan Acción'!M49="","",'9 Mapa Riesgo, Plan Acción'!M49)</f>
        <v/>
      </c>
      <c r="I48" s="126" t="str">
        <f>+IF('9 Mapa Riesgo, Plan Acción'!N49="","",'9 Mapa Riesgo, Plan Acción'!N49)</f>
        <v/>
      </c>
      <c r="J48" s="159" t="str">
        <f>+IF('9 Mapa Riesgo, Plan Acción'!O49="","",'9 Mapa Riesgo, Plan Acción'!O49)</f>
        <v/>
      </c>
      <c r="K48" s="159" t="str">
        <f>+IF('9 Mapa Riesgo, Plan Acción'!P49="","",'9 Mapa Riesgo, Plan Acción'!P49)</f>
        <v/>
      </c>
      <c r="L48" s="254" t="str">
        <f>+IF('9 Mapa Riesgo, Plan Acción'!Q49="","",'9 Mapa Riesgo, Plan Acción'!Q49)</f>
        <v/>
      </c>
      <c r="M48" s="160" t="str">
        <f>+IF('9 Mapa Riesgo, Plan Acción'!R49="","",'9 Mapa Riesgo, Plan Acción'!R49)</f>
        <v/>
      </c>
    </row>
    <row r="49" spans="1:21" x14ac:dyDescent="0.25">
      <c r="A49" s="858"/>
      <c r="B49" s="852"/>
      <c r="C49" s="851" t="s">
        <v>248</v>
      </c>
      <c r="D49" s="852" t="str">
        <f>+IF('6 Valoración Control'!G49="","",'6 Valoración Control'!G49)</f>
        <v/>
      </c>
      <c r="E49" s="840"/>
      <c r="F49" s="843"/>
      <c r="G49" s="861"/>
      <c r="H49" s="234" t="str">
        <f>+IF('9 Mapa Riesgo, Plan Acción'!M50="","",'9 Mapa Riesgo, Plan Acción'!M50)</f>
        <v/>
      </c>
      <c r="I49" s="126" t="str">
        <f>+IF('9 Mapa Riesgo, Plan Acción'!N50="","",'9 Mapa Riesgo, Plan Acción'!N50)</f>
        <v/>
      </c>
      <c r="J49" s="159" t="str">
        <f>+IF('9 Mapa Riesgo, Plan Acción'!O50="","",'9 Mapa Riesgo, Plan Acción'!O50)</f>
        <v/>
      </c>
      <c r="K49" s="159" t="str">
        <f>+IF('9 Mapa Riesgo, Plan Acción'!P50="","",'9 Mapa Riesgo, Plan Acción'!P50)</f>
        <v/>
      </c>
      <c r="L49" s="254" t="str">
        <f>+IF('9 Mapa Riesgo, Plan Acción'!Q50="","",'9 Mapa Riesgo, Plan Acción'!Q50)</f>
        <v/>
      </c>
      <c r="M49" s="160" t="str">
        <f>+IF('9 Mapa Riesgo, Plan Acción'!R50="","",'9 Mapa Riesgo, Plan Acción'!R50)</f>
        <v/>
      </c>
    </row>
    <row r="50" spans="1:21" s="58" customFormat="1" x14ac:dyDescent="0.25">
      <c r="A50" s="858"/>
      <c r="B50" s="852"/>
      <c r="C50" s="851"/>
      <c r="D50" s="852"/>
      <c r="E50" s="840"/>
      <c r="F50" s="843"/>
      <c r="G50" s="861"/>
      <c r="H50" s="234" t="str">
        <f>+IF('9 Mapa Riesgo, Plan Acción'!M51="","",'9 Mapa Riesgo, Plan Acción'!M51)</f>
        <v/>
      </c>
      <c r="I50" s="126" t="str">
        <f>+IF('9 Mapa Riesgo, Plan Acción'!N51="","",'9 Mapa Riesgo, Plan Acción'!N51)</f>
        <v/>
      </c>
      <c r="J50" s="159" t="str">
        <f>+IF('9 Mapa Riesgo, Plan Acción'!O51="","",'9 Mapa Riesgo, Plan Acción'!O51)</f>
        <v/>
      </c>
      <c r="K50" s="159" t="str">
        <f>+IF('9 Mapa Riesgo, Plan Acción'!P51="","",'9 Mapa Riesgo, Plan Acción'!P51)</f>
        <v/>
      </c>
      <c r="L50" s="254" t="str">
        <f>+IF('9 Mapa Riesgo, Plan Acción'!Q51="","",'9 Mapa Riesgo, Plan Acción'!Q51)</f>
        <v/>
      </c>
      <c r="M50" s="160" t="str">
        <f>+IF('9 Mapa Riesgo, Plan Acción'!R51="","",'9 Mapa Riesgo, Plan Acción'!R51)</f>
        <v/>
      </c>
      <c r="P50" s="57"/>
      <c r="Q50" s="57"/>
      <c r="R50" s="57"/>
      <c r="S50" s="57"/>
      <c r="T50" s="57"/>
      <c r="U50" s="57"/>
    </row>
    <row r="51" spans="1:21" s="58" customFormat="1" x14ac:dyDescent="0.25">
      <c r="A51" s="858"/>
      <c r="B51" s="852"/>
      <c r="C51" s="851"/>
      <c r="D51" s="852"/>
      <c r="E51" s="840"/>
      <c r="F51" s="843"/>
      <c r="G51" s="861"/>
      <c r="H51" s="234" t="str">
        <f>+IF('9 Mapa Riesgo, Plan Acción'!M52="","",'9 Mapa Riesgo, Plan Acción'!M52)</f>
        <v/>
      </c>
      <c r="I51" s="126" t="str">
        <f>+IF('9 Mapa Riesgo, Plan Acción'!N52="","",'9 Mapa Riesgo, Plan Acción'!N52)</f>
        <v/>
      </c>
      <c r="J51" s="159" t="str">
        <f>+IF('9 Mapa Riesgo, Plan Acción'!O52="","",'9 Mapa Riesgo, Plan Acción'!O52)</f>
        <v/>
      </c>
      <c r="K51" s="159" t="str">
        <f>+IF('9 Mapa Riesgo, Plan Acción'!P52="","",'9 Mapa Riesgo, Plan Acción'!P52)</f>
        <v/>
      </c>
      <c r="L51" s="254" t="str">
        <f>+IF('9 Mapa Riesgo, Plan Acción'!Q52="","",'9 Mapa Riesgo, Plan Acción'!Q52)</f>
        <v/>
      </c>
      <c r="M51" s="160" t="str">
        <f>+IF('9 Mapa Riesgo, Plan Acción'!R52="","",'9 Mapa Riesgo, Plan Acción'!R52)</f>
        <v/>
      </c>
      <c r="P51" s="57"/>
      <c r="Q51" s="57"/>
      <c r="R51" s="57"/>
      <c r="S51" s="57"/>
      <c r="T51" s="57"/>
      <c r="U51" s="57"/>
    </row>
    <row r="52" spans="1:21" s="58" customFormat="1" x14ac:dyDescent="0.25">
      <c r="A52" s="858"/>
      <c r="B52" s="852"/>
      <c r="C52" s="851" t="s">
        <v>249</v>
      </c>
      <c r="D52" s="852" t="str">
        <f>+IF('6 Valoración Control'!G52="","",'6 Valoración Control'!G52)</f>
        <v/>
      </c>
      <c r="E52" s="840"/>
      <c r="F52" s="843"/>
      <c r="G52" s="861"/>
      <c r="H52" s="234" t="str">
        <f>+IF('9 Mapa Riesgo, Plan Acción'!M53="","",'9 Mapa Riesgo, Plan Acción'!M53)</f>
        <v/>
      </c>
      <c r="I52" s="126" t="str">
        <f>+IF('9 Mapa Riesgo, Plan Acción'!N53="","",'9 Mapa Riesgo, Plan Acción'!N53)</f>
        <v/>
      </c>
      <c r="J52" s="159" t="str">
        <f>+IF('9 Mapa Riesgo, Plan Acción'!O53="","",'9 Mapa Riesgo, Plan Acción'!O53)</f>
        <v/>
      </c>
      <c r="K52" s="159" t="str">
        <f>+IF('9 Mapa Riesgo, Plan Acción'!P53="","",'9 Mapa Riesgo, Plan Acción'!P53)</f>
        <v/>
      </c>
      <c r="L52" s="254" t="str">
        <f>+IF('9 Mapa Riesgo, Plan Acción'!Q53="","",'9 Mapa Riesgo, Plan Acción'!Q53)</f>
        <v/>
      </c>
      <c r="M52" s="160" t="str">
        <f>+IF('9 Mapa Riesgo, Plan Acción'!R53="","",'9 Mapa Riesgo, Plan Acción'!R53)</f>
        <v/>
      </c>
      <c r="P52" s="57"/>
      <c r="Q52" s="57"/>
      <c r="R52" s="57"/>
      <c r="S52" s="57"/>
      <c r="T52" s="57"/>
      <c r="U52" s="57"/>
    </row>
    <row r="53" spans="1:21" s="58" customFormat="1" x14ac:dyDescent="0.25">
      <c r="A53" s="858"/>
      <c r="B53" s="852"/>
      <c r="C53" s="851"/>
      <c r="D53" s="852"/>
      <c r="E53" s="840"/>
      <c r="F53" s="843"/>
      <c r="G53" s="861"/>
      <c r="H53" s="234" t="str">
        <f>+IF('9 Mapa Riesgo, Plan Acción'!M54="","",'9 Mapa Riesgo, Plan Acción'!M54)</f>
        <v/>
      </c>
      <c r="I53" s="126" t="str">
        <f>+IF('9 Mapa Riesgo, Plan Acción'!N54="","",'9 Mapa Riesgo, Plan Acción'!N54)</f>
        <v/>
      </c>
      <c r="J53" s="159" t="str">
        <f>+IF('9 Mapa Riesgo, Plan Acción'!O54="","",'9 Mapa Riesgo, Plan Acción'!O54)</f>
        <v/>
      </c>
      <c r="K53" s="159" t="str">
        <f>+IF('9 Mapa Riesgo, Plan Acción'!P54="","",'9 Mapa Riesgo, Plan Acción'!P54)</f>
        <v/>
      </c>
      <c r="L53" s="254" t="str">
        <f>+IF('9 Mapa Riesgo, Plan Acción'!Q54="","",'9 Mapa Riesgo, Plan Acción'!Q54)</f>
        <v/>
      </c>
      <c r="M53" s="160" t="str">
        <f>+IF('9 Mapa Riesgo, Plan Acción'!R54="","",'9 Mapa Riesgo, Plan Acción'!R54)</f>
        <v/>
      </c>
      <c r="P53" s="57"/>
      <c r="Q53" s="57"/>
      <c r="R53" s="57"/>
      <c r="S53" s="57"/>
      <c r="T53" s="57"/>
      <c r="U53" s="57"/>
    </row>
    <row r="54" spans="1:21" s="58" customFormat="1" ht="12.75" thickBot="1" x14ac:dyDescent="0.3">
      <c r="A54" s="859"/>
      <c r="B54" s="854"/>
      <c r="C54" s="853"/>
      <c r="D54" s="854"/>
      <c r="E54" s="841"/>
      <c r="F54" s="844"/>
      <c r="G54" s="862"/>
      <c r="H54" s="235" t="str">
        <f>+IF('9 Mapa Riesgo, Plan Acción'!M55="","",'9 Mapa Riesgo, Plan Acción'!M55)</f>
        <v/>
      </c>
      <c r="I54" s="128" t="str">
        <f>+IF('9 Mapa Riesgo, Plan Acción'!N55="","",'9 Mapa Riesgo, Plan Acción'!N55)</f>
        <v/>
      </c>
      <c r="J54" s="241" t="str">
        <f>+IF('9 Mapa Riesgo, Plan Acción'!O55="","",'9 Mapa Riesgo, Plan Acción'!O55)</f>
        <v/>
      </c>
      <c r="K54" s="241" t="str">
        <f>+IF('9 Mapa Riesgo, Plan Acción'!P55="","",'9 Mapa Riesgo, Plan Acción'!P55)</f>
        <v/>
      </c>
      <c r="L54" s="255" t="str">
        <f>+IF('9 Mapa Riesgo, Plan Acción'!Q55="","",'9 Mapa Riesgo, Plan Acción'!Q55)</f>
        <v/>
      </c>
      <c r="M54" s="161" t="str">
        <f>+IF('9 Mapa Riesgo, Plan Acción'!R55="","",'9 Mapa Riesgo, Plan Acción'!R55)</f>
        <v/>
      </c>
      <c r="P54" s="57"/>
      <c r="Q54" s="57"/>
      <c r="R54" s="57"/>
      <c r="S54" s="57"/>
      <c r="T54" s="57"/>
      <c r="U54" s="57"/>
    </row>
    <row r="55" spans="1:21" s="58" customFormat="1" ht="120" x14ac:dyDescent="0.25">
      <c r="A55" s="857" t="str">
        <f>'2 Contexto e Identificación'!$A$13</f>
        <v>R4</v>
      </c>
      <c r="B55" s="856" t="str">
        <f>+'2 Contexto e Identificación'!$E$13</f>
        <v>Posibilidad de recibir o solicitar cualquier dádiva o beneficio a nombre propio o de terceros Con el fin de  realizar un nombramiento</v>
      </c>
      <c r="C55" s="855" t="s">
        <v>242</v>
      </c>
      <c r="D55" s="856" t="str">
        <f>+IF('6 Valoración Control'!G55="","",'6 Valoración Control'!G55)</f>
        <v>Recepción de documentación falsa por parte de la persona que sería nombrada en la entidad, la cual no es verificada por parte del personal que la recibe</v>
      </c>
      <c r="E55" s="839" t="str">
        <f>+'7 Mapa Calor Residual'!$C$12</f>
        <v>Rara Vez</v>
      </c>
      <c r="F55" s="842" t="str">
        <f>+'7 Mapa Calor Residual'!$D$12</f>
        <v>Moderado</v>
      </c>
      <c r="G55" s="860" t="str">
        <f>+'7 Mapa Calor Residual'!$E$12</f>
        <v>Moderado</v>
      </c>
      <c r="H55" s="236" t="str">
        <f>+IF('9 Mapa Riesgo, Plan Acción'!M56="","",'9 Mapa Riesgo, Plan Acción'!M56)</f>
        <v>Reducir_Mitigar</v>
      </c>
      <c r="I55" s="124" t="str">
        <f>+IF('9 Mapa Riesgo, Plan Acción'!N56="","",'9 Mapa Riesgo, Plan Acción'!N56)</f>
        <v>Se habilitará un correo electrónico institucional destinado exclusivamente a la recepción de documentación de los candidatos a ser nombrados a través del cual se dará la respuesta oficial sobre el cumplimiento o no de los requisitos establecidos. Este correo permitirá contar con la trazabilidad del proceso y verificar la documentación que entrega la persona que adelanta el trámite.</v>
      </c>
      <c r="J55" s="239" t="str">
        <f>+IF('9 Mapa Riesgo, Plan Acción'!O56="","",'9 Mapa Riesgo, Plan Acción'!O56)</f>
        <v>Correo electrónico institucional para recepción y trámite de documentación en funcionamiento</v>
      </c>
      <c r="K55" s="239" t="str">
        <f>+IF('9 Mapa Riesgo, Plan Acción'!P56="","",'9 Mapa Riesgo, Plan Acción'!P56)</f>
        <v>Director de Capital Humano</v>
      </c>
      <c r="L55" s="256" t="str">
        <f>+IF('9 Mapa Riesgo, Plan Acción'!Q56="","",'9 Mapa Riesgo, Plan Acción'!Q56)</f>
        <v>Mensual</v>
      </c>
      <c r="M55" s="148" t="str">
        <f>+IF('9 Mapa Riesgo, Plan Acción'!R56="","",'9 Mapa Riesgo, Plan Acción'!R56)</f>
        <v># de correos de recepción de documentación / # de verificaciones efectuadas * 100</v>
      </c>
      <c r="P55" s="57"/>
      <c r="Q55" s="57"/>
      <c r="R55" s="57"/>
      <c r="S55" s="57"/>
      <c r="T55" s="57"/>
      <c r="U55" s="57"/>
    </row>
    <row r="56" spans="1:21" s="58" customFormat="1" x14ac:dyDescent="0.25">
      <c r="A56" s="858"/>
      <c r="B56" s="852"/>
      <c r="C56" s="851"/>
      <c r="D56" s="852"/>
      <c r="E56" s="840"/>
      <c r="F56" s="843"/>
      <c r="G56" s="861"/>
      <c r="H56" s="234" t="str">
        <f>+IF('9 Mapa Riesgo, Plan Acción'!M57="","",'9 Mapa Riesgo, Plan Acción'!M57)</f>
        <v/>
      </c>
      <c r="I56" s="126" t="str">
        <f>+IF('9 Mapa Riesgo, Plan Acción'!N57="","",'9 Mapa Riesgo, Plan Acción'!N57)</f>
        <v/>
      </c>
      <c r="J56" s="159" t="str">
        <f>+IF('9 Mapa Riesgo, Plan Acción'!O57="","",'9 Mapa Riesgo, Plan Acción'!O57)</f>
        <v/>
      </c>
      <c r="K56" s="159" t="str">
        <f>+IF('9 Mapa Riesgo, Plan Acción'!P57="","",'9 Mapa Riesgo, Plan Acción'!P57)</f>
        <v/>
      </c>
      <c r="L56" s="254" t="str">
        <f>+IF('9 Mapa Riesgo, Plan Acción'!Q57="","",'9 Mapa Riesgo, Plan Acción'!Q57)</f>
        <v/>
      </c>
      <c r="M56" s="160" t="str">
        <f>+IF('9 Mapa Riesgo, Plan Acción'!R57="","",'9 Mapa Riesgo, Plan Acción'!R57)</f>
        <v/>
      </c>
      <c r="P56" s="57"/>
      <c r="Q56" s="57"/>
      <c r="R56" s="57"/>
      <c r="S56" s="57"/>
      <c r="T56" s="57"/>
      <c r="U56" s="57"/>
    </row>
    <row r="57" spans="1:21" s="58" customFormat="1" x14ac:dyDescent="0.25">
      <c r="A57" s="858"/>
      <c r="B57" s="852"/>
      <c r="C57" s="851"/>
      <c r="D57" s="852"/>
      <c r="E57" s="840"/>
      <c r="F57" s="843"/>
      <c r="G57" s="861"/>
      <c r="H57" s="234" t="str">
        <f>+IF('9 Mapa Riesgo, Plan Acción'!M58="","",'9 Mapa Riesgo, Plan Acción'!M58)</f>
        <v/>
      </c>
      <c r="I57" s="126" t="str">
        <f>+IF('9 Mapa Riesgo, Plan Acción'!N58="","",'9 Mapa Riesgo, Plan Acción'!N58)</f>
        <v/>
      </c>
      <c r="J57" s="159" t="str">
        <f>+IF('9 Mapa Riesgo, Plan Acción'!O58="","",'9 Mapa Riesgo, Plan Acción'!O58)</f>
        <v/>
      </c>
      <c r="K57" s="159" t="str">
        <f>+IF('9 Mapa Riesgo, Plan Acción'!P58="","",'9 Mapa Riesgo, Plan Acción'!P58)</f>
        <v/>
      </c>
      <c r="L57" s="254" t="str">
        <f>+IF('9 Mapa Riesgo, Plan Acción'!Q58="","",'9 Mapa Riesgo, Plan Acción'!Q58)</f>
        <v/>
      </c>
      <c r="M57" s="160" t="str">
        <f>+IF('9 Mapa Riesgo, Plan Acción'!R58="","",'9 Mapa Riesgo, Plan Acción'!R58)</f>
        <v/>
      </c>
      <c r="P57" s="57"/>
      <c r="Q57" s="57"/>
      <c r="R57" s="57"/>
      <c r="S57" s="57"/>
      <c r="T57" s="57"/>
      <c r="U57" s="57"/>
    </row>
    <row r="58" spans="1:21" s="58" customFormat="1" ht="120" x14ac:dyDescent="0.25">
      <c r="A58" s="858"/>
      <c r="B58" s="852"/>
      <c r="C58" s="851" t="s">
        <v>246</v>
      </c>
      <c r="D58" s="852" t="str">
        <f>+IF('6 Valoración Control'!G58="","",'6 Valoración Control'!G58)</f>
        <v>Desconocimiento (intencional) del perfil que establece el Manual de Funciones para el cargo</v>
      </c>
      <c r="E58" s="840"/>
      <c r="F58" s="843"/>
      <c r="G58" s="861"/>
      <c r="H58" s="234" t="str">
        <f>+IF('9 Mapa Riesgo, Plan Acción'!M59="","",'9 Mapa Riesgo, Plan Acción'!M59)</f>
        <v>Reducir_Mitigar</v>
      </c>
      <c r="I58" s="126" t="str">
        <f>+IF('9 Mapa Riesgo, Plan Acción'!N59="","",'9 Mapa Riesgo, Plan Acción'!N59)</f>
        <v>Se habilitará un correo electrónico institucional destinado exclusivamente a la recepción de documentación de los candidatos a ser nombrados a través del cual se dará la respuesta oficial sobre el cumplimiento o no de los requisitos establecidos. Este correo permitirá contar con la trazabilidad del proceso y verificar la documentación que entrega la persona que adelanta el trámite.</v>
      </c>
      <c r="J58" s="159" t="str">
        <f>+IF('9 Mapa Riesgo, Plan Acción'!O59="","",'9 Mapa Riesgo, Plan Acción'!O59)</f>
        <v>Correo electrónico institucional para recepción y trámite de documentación en funcionamiento</v>
      </c>
      <c r="K58" s="159" t="str">
        <f>+IF('9 Mapa Riesgo, Plan Acción'!P59="","",'9 Mapa Riesgo, Plan Acción'!P59)</f>
        <v>Director de Capital Humano</v>
      </c>
      <c r="L58" s="254" t="str">
        <f>+IF('9 Mapa Riesgo, Plan Acción'!Q59="","",'9 Mapa Riesgo, Plan Acción'!Q59)</f>
        <v>Mensual</v>
      </c>
      <c r="M58" s="160" t="str">
        <f>+IF('9 Mapa Riesgo, Plan Acción'!R59="","",'9 Mapa Riesgo, Plan Acción'!R59)</f>
        <v># de correos de recepción de documentación / # de verificaciones efectuadas * 100</v>
      </c>
      <c r="P58" s="57"/>
      <c r="Q58" s="57"/>
      <c r="R58" s="57"/>
      <c r="S58" s="57"/>
      <c r="T58" s="57"/>
      <c r="U58" s="57"/>
    </row>
    <row r="59" spans="1:21" s="58" customFormat="1" x14ac:dyDescent="0.25">
      <c r="A59" s="858"/>
      <c r="B59" s="852"/>
      <c r="C59" s="851"/>
      <c r="D59" s="852"/>
      <c r="E59" s="840"/>
      <c r="F59" s="843"/>
      <c r="G59" s="861"/>
      <c r="H59" s="234" t="str">
        <f>+IF('9 Mapa Riesgo, Plan Acción'!M60="","",'9 Mapa Riesgo, Plan Acción'!M60)</f>
        <v/>
      </c>
      <c r="I59" s="126" t="str">
        <f>+IF('9 Mapa Riesgo, Plan Acción'!N60="","",'9 Mapa Riesgo, Plan Acción'!N60)</f>
        <v/>
      </c>
      <c r="J59" s="159" t="str">
        <f>+IF('9 Mapa Riesgo, Plan Acción'!O60="","",'9 Mapa Riesgo, Plan Acción'!O60)</f>
        <v/>
      </c>
      <c r="K59" s="159" t="str">
        <f>+IF('9 Mapa Riesgo, Plan Acción'!P60="","",'9 Mapa Riesgo, Plan Acción'!P60)</f>
        <v/>
      </c>
      <c r="L59" s="254" t="str">
        <f>+IF('9 Mapa Riesgo, Plan Acción'!Q60="","",'9 Mapa Riesgo, Plan Acción'!Q60)</f>
        <v/>
      </c>
      <c r="M59" s="160" t="str">
        <f>+IF('9 Mapa Riesgo, Plan Acción'!R60="","",'9 Mapa Riesgo, Plan Acción'!R60)</f>
        <v/>
      </c>
      <c r="P59" s="57"/>
      <c r="Q59" s="57"/>
      <c r="R59" s="57"/>
      <c r="S59" s="57"/>
      <c r="T59" s="57"/>
      <c r="U59" s="57"/>
    </row>
    <row r="60" spans="1:21" s="58" customFormat="1" x14ac:dyDescent="0.25">
      <c r="A60" s="858"/>
      <c r="B60" s="852"/>
      <c r="C60" s="851"/>
      <c r="D60" s="852"/>
      <c r="E60" s="840"/>
      <c r="F60" s="843"/>
      <c r="G60" s="861"/>
      <c r="H60" s="234" t="str">
        <f>+IF('9 Mapa Riesgo, Plan Acción'!M61="","",'9 Mapa Riesgo, Plan Acción'!M61)</f>
        <v/>
      </c>
      <c r="I60" s="126" t="str">
        <f>+IF('9 Mapa Riesgo, Plan Acción'!N61="","",'9 Mapa Riesgo, Plan Acción'!N61)</f>
        <v/>
      </c>
      <c r="J60" s="159" t="str">
        <f>+IF('9 Mapa Riesgo, Plan Acción'!O61="","",'9 Mapa Riesgo, Plan Acción'!O61)</f>
        <v/>
      </c>
      <c r="K60" s="159" t="str">
        <f>+IF('9 Mapa Riesgo, Plan Acción'!P61="","",'9 Mapa Riesgo, Plan Acción'!P61)</f>
        <v/>
      </c>
      <c r="L60" s="254" t="str">
        <f>+IF('9 Mapa Riesgo, Plan Acción'!Q61="","",'9 Mapa Riesgo, Plan Acción'!Q61)</f>
        <v/>
      </c>
      <c r="M60" s="160" t="str">
        <f>+IF('9 Mapa Riesgo, Plan Acción'!R61="","",'9 Mapa Riesgo, Plan Acción'!R61)</f>
        <v/>
      </c>
      <c r="P60" s="57"/>
      <c r="Q60" s="57"/>
      <c r="R60" s="57"/>
      <c r="S60" s="57"/>
      <c r="T60" s="57"/>
      <c r="U60" s="57"/>
    </row>
    <row r="61" spans="1:21" s="58" customFormat="1" x14ac:dyDescent="0.25">
      <c r="A61" s="858"/>
      <c r="B61" s="852"/>
      <c r="C61" s="851" t="s">
        <v>247</v>
      </c>
      <c r="D61" s="852" t="str">
        <f>+IF('6 Valoración Control'!G61="","",'6 Valoración Control'!G61)</f>
        <v/>
      </c>
      <c r="E61" s="840"/>
      <c r="F61" s="843"/>
      <c r="G61" s="861"/>
      <c r="H61" s="234" t="str">
        <f>+IF('9 Mapa Riesgo, Plan Acción'!M62="","",'9 Mapa Riesgo, Plan Acción'!M62)</f>
        <v/>
      </c>
      <c r="I61" s="126" t="str">
        <f>+IF('9 Mapa Riesgo, Plan Acción'!N62="","",'9 Mapa Riesgo, Plan Acción'!N62)</f>
        <v/>
      </c>
      <c r="J61" s="159" t="str">
        <f>+IF('9 Mapa Riesgo, Plan Acción'!O62="","",'9 Mapa Riesgo, Plan Acción'!O62)</f>
        <v/>
      </c>
      <c r="K61" s="159" t="str">
        <f>+IF('9 Mapa Riesgo, Plan Acción'!P62="","",'9 Mapa Riesgo, Plan Acción'!P62)</f>
        <v/>
      </c>
      <c r="L61" s="254" t="str">
        <f>+IF('9 Mapa Riesgo, Plan Acción'!Q62="","",'9 Mapa Riesgo, Plan Acción'!Q62)</f>
        <v/>
      </c>
      <c r="M61" s="160" t="str">
        <f>+IF('9 Mapa Riesgo, Plan Acción'!R62="","",'9 Mapa Riesgo, Plan Acción'!R62)</f>
        <v/>
      </c>
      <c r="P61" s="57"/>
      <c r="Q61" s="57"/>
      <c r="R61" s="57"/>
      <c r="S61" s="57"/>
      <c r="T61" s="57"/>
      <c r="U61" s="57"/>
    </row>
    <row r="62" spans="1:21" s="58" customFormat="1" x14ac:dyDescent="0.25">
      <c r="A62" s="858"/>
      <c r="B62" s="852"/>
      <c r="C62" s="851"/>
      <c r="D62" s="852"/>
      <c r="E62" s="840"/>
      <c r="F62" s="843"/>
      <c r="G62" s="861"/>
      <c r="H62" s="234" t="str">
        <f>+IF('9 Mapa Riesgo, Plan Acción'!M63="","",'9 Mapa Riesgo, Plan Acción'!M63)</f>
        <v/>
      </c>
      <c r="I62" s="126" t="str">
        <f>+IF('9 Mapa Riesgo, Plan Acción'!N63="","",'9 Mapa Riesgo, Plan Acción'!N63)</f>
        <v/>
      </c>
      <c r="J62" s="159" t="str">
        <f>+IF('9 Mapa Riesgo, Plan Acción'!O63="","",'9 Mapa Riesgo, Plan Acción'!O63)</f>
        <v/>
      </c>
      <c r="K62" s="159" t="str">
        <f>+IF('9 Mapa Riesgo, Plan Acción'!P63="","",'9 Mapa Riesgo, Plan Acción'!P63)</f>
        <v/>
      </c>
      <c r="L62" s="254" t="str">
        <f>+IF('9 Mapa Riesgo, Plan Acción'!Q63="","",'9 Mapa Riesgo, Plan Acción'!Q63)</f>
        <v/>
      </c>
      <c r="M62" s="160" t="str">
        <f>+IF('9 Mapa Riesgo, Plan Acción'!R63="","",'9 Mapa Riesgo, Plan Acción'!R63)</f>
        <v/>
      </c>
      <c r="P62" s="57"/>
      <c r="Q62" s="57"/>
      <c r="R62" s="57"/>
      <c r="S62" s="57"/>
      <c r="T62" s="57"/>
      <c r="U62" s="57"/>
    </row>
    <row r="63" spans="1:21" s="58" customFormat="1" x14ac:dyDescent="0.25">
      <c r="A63" s="858"/>
      <c r="B63" s="852"/>
      <c r="C63" s="851"/>
      <c r="D63" s="852"/>
      <c r="E63" s="840"/>
      <c r="F63" s="843"/>
      <c r="G63" s="861"/>
      <c r="H63" s="234" t="str">
        <f>+IF('9 Mapa Riesgo, Plan Acción'!M64="","",'9 Mapa Riesgo, Plan Acción'!M64)</f>
        <v/>
      </c>
      <c r="I63" s="126" t="str">
        <f>+IF('9 Mapa Riesgo, Plan Acción'!N64="","",'9 Mapa Riesgo, Plan Acción'!N64)</f>
        <v/>
      </c>
      <c r="J63" s="159" t="str">
        <f>+IF('9 Mapa Riesgo, Plan Acción'!O64="","",'9 Mapa Riesgo, Plan Acción'!O64)</f>
        <v/>
      </c>
      <c r="K63" s="159" t="str">
        <f>+IF('9 Mapa Riesgo, Plan Acción'!P64="","",'9 Mapa Riesgo, Plan Acción'!P64)</f>
        <v/>
      </c>
      <c r="L63" s="254" t="str">
        <f>+IF('9 Mapa Riesgo, Plan Acción'!Q64="","",'9 Mapa Riesgo, Plan Acción'!Q64)</f>
        <v/>
      </c>
      <c r="M63" s="160" t="str">
        <f>+IF('9 Mapa Riesgo, Plan Acción'!R64="","",'9 Mapa Riesgo, Plan Acción'!R64)</f>
        <v/>
      </c>
      <c r="P63" s="57"/>
      <c r="Q63" s="57"/>
      <c r="R63" s="57"/>
      <c r="S63" s="57"/>
      <c r="T63" s="57"/>
      <c r="U63" s="57"/>
    </row>
    <row r="64" spans="1:21" s="58" customFormat="1" x14ac:dyDescent="0.25">
      <c r="A64" s="858"/>
      <c r="B64" s="852"/>
      <c r="C64" s="851" t="s">
        <v>248</v>
      </c>
      <c r="D64" s="852" t="str">
        <f>+IF('6 Valoración Control'!G64="","",'6 Valoración Control'!G64)</f>
        <v/>
      </c>
      <c r="E64" s="840"/>
      <c r="F64" s="843"/>
      <c r="G64" s="861"/>
      <c r="H64" s="234" t="str">
        <f>+IF('9 Mapa Riesgo, Plan Acción'!M65="","",'9 Mapa Riesgo, Plan Acción'!M65)</f>
        <v/>
      </c>
      <c r="I64" s="126" t="str">
        <f>+IF('9 Mapa Riesgo, Plan Acción'!N65="","",'9 Mapa Riesgo, Plan Acción'!N65)</f>
        <v/>
      </c>
      <c r="J64" s="159" t="str">
        <f>+IF('9 Mapa Riesgo, Plan Acción'!O65="","",'9 Mapa Riesgo, Plan Acción'!O65)</f>
        <v/>
      </c>
      <c r="K64" s="159" t="str">
        <f>+IF('9 Mapa Riesgo, Plan Acción'!P65="","",'9 Mapa Riesgo, Plan Acción'!P65)</f>
        <v/>
      </c>
      <c r="L64" s="254" t="str">
        <f>+IF('9 Mapa Riesgo, Plan Acción'!Q65="","",'9 Mapa Riesgo, Plan Acción'!Q65)</f>
        <v/>
      </c>
      <c r="M64" s="160" t="str">
        <f>+IF('9 Mapa Riesgo, Plan Acción'!R65="","",'9 Mapa Riesgo, Plan Acción'!R65)</f>
        <v/>
      </c>
      <c r="P64" s="57"/>
      <c r="Q64" s="57"/>
      <c r="R64" s="57"/>
      <c r="S64" s="57"/>
      <c r="T64" s="57"/>
      <c r="U64" s="57"/>
    </row>
    <row r="65" spans="1:21" s="58" customFormat="1" x14ac:dyDescent="0.25">
      <c r="A65" s="858"/>
      <c r="B65" s="852"/>
      <c r="C65" s="851"/>
      <c r="D65" s="852"/>
      <c r="E65" s="840"/>
      <c r="F65" s="843"/>
      <c r="G65" s="861"/>
      <c r="H65" s="234" t="str">
        <f>+IF('9 Mapa Riesgo, Plan Acción'!M66="","",'9 Mapa Riesgo, Plan Acción'!M66)</f>
        <v/>
      </c>
      <c r="I65" s="126" t="str">
        <f>+IF('9 Mapa Riesgo, Plan Acción'!N66="","",'9 Mapa Riesgo, Plan Acción'!N66)</f>
        <v/>
      </c>
      <c r="J65" s="159" t="str">
        <f>+IF('9 Mapa Riesgo, Plan Acción'!O66="","",'9 Mapa Riesgo, Plan Acción'!O66)</f>
        <v/>
      </c>
      <c r="K65" s="159" t="str">
        <f>+IF('9 Mapa Riesgo, Plan Acción'!P66="","",'9 Mapa Riesgo, Plan Acción'!P66)</f>
        <v/>
      </c>
      <c r="L65" s="254" t="str">
        <f>+IF('9 Mapa Riesgo, Plan Acción'!Q66="","",'9 Mapa Riesgo, Plan Acción'!Q66)</f>
        <v/>
      </c>
      <c r="M65" s="160" t="str">
        <f>+IF('9 Mapa Riesgo, Plan Acción'!R66="","",'9 Mapa Riesgo, Plan Acción'!R66)</f>
        <v/>
      </c>
      <c r="P65" s="57"/>
      <c r="Q65" s="57"/>
      <c r="R65" s="57"/>
      <c r="S65" s="57"/>
      <c r="T65" s="57"/>
      <c r="U65" s="57"/>
    </row>
    <row r="66" spans="1:21" s="58" customFormat="1" x14ac:dyDescent="0.25">
      <c r="A66" s="858"/>
      <c r="B66" s="852"/>
      <c r="C66" s="851"/>
      <c r="D66" s="852"/>
      <c r="E66" s="840"/>
      <c r="F66" s="843"/>
      <c r="G66" s="861"/>
      <c r="H66" s="234" t="str">
        <f>+IF('9 Mapa Riesgo, Plan Acción'!M67="","",'9 Mapa Riesgo, Plan Acción'!M67)</f>
        <v/>
      </c>
      <c r="I66" s="126" t="str">
        <f>+IF('9 Mapa Riesgo, Plan Acción'!N67="","",'9 Mapa Riesgo, Plan Acción'!N67)</f>
        <v/>
      </c>
      <c r="J66" s="159" t="str">
        <f>+IF('9 Mapa Riesgo, Plan Acción'!O67="","",'9 Mapa Riesgo, Plan Acción'!O67)</f>
        <v/>
      </c>
      <c r="K66" s="159" t="str">
        <f>+IF('9 Mapa Riesgo, Plan Acción'!P67="","",'9 Mapa Riesgo, Plan Acción'!P67)</f>
        <v/>
      </c>
      <c r="L66" s="254" t="str">
        <f>+IF('9 Mapa Riesgo, Plan Acción'!Q67="","",'9 Mapa Riesgo, Plan Acción'!Q67)</f>
        <v/>
      </c>
      <c r="M66" s="160" t="str">
        <f>+IF('9 Mapa Riesgo, Plan Acción'!R67="","",'9 Mapa Riesgo, Plan Acción'!R67)</f>
        <v/>
      </c>
      <c r="P66" s="57"/>
      <c r="Q66" s="57"/>
      <c r="R66" s="57"/>
      <c r="S66" s="57"/>
      <c r="T66" s="57"/>
      <c r="U66" s="57"/>
    </row>
    <row r="67" spans="1:21" s="58" customFormat="1" x14ac:dyDescent="0.25">
      <c r="A67" s="858"/>
      <c r="B67" s="852"/>
      <c r="C67" s="851" t="s">
        <v>249</v>
      </c>
      <c r="D67" s="852" t="str">
        <f>+IF('6 Valoración Control'!G67="","",'6 Valoración Control'!G67)</f>
        <v/>
      </c>
      <c r="E67" s="840"/>
      <c r="F67" s="843"/>
      <c r="G67" s="861"/>
      <c r="H67" s="234" t="str">
        <f>+IF('9 Mapa Riesgo, Plan Acción'!M68="","",'9 Mapa Riesgo, Plan Acción'!M68)</f>
        <v/>
      </c>
      <c r="I67" s="126" t="str">
        <f>+IF('9 Mapa Riesgo, Plan Acción'!N68="","",'9 Mapa Riesgo, Plan Acción'!N68)</f>
        <v/>
      </c>
      <c r="J67" s="159" t="str">
        <f>+IF('9 Mapa Riesgo, Plan Acción'!O68="","",'9 Mapa Riesgo, Plan Acción'!O68)</f>
        <v/>
      </c>
      <c r="K67" s="159" t="str">
        <f>+IF('9 Mapa Riesgo, Plan Acción'!P68="","",'9 Mapa Riesgo, Plan Acción'!P68)</f>
        <v/>
      </c>
      <c r="L67" s="254" t="str">
        <f>+IF('9 Mapa Riesgo, Plan Acción'!Q68="","",'9 Mapa Riesgo, Plan Acción'!Q68)</f>
        <v/>
      </c>
      <c r="M67" s="160" t="str">
        <f>+IF('9 Mapa Riesgo, Plan Acción'!R68="","",'9 Mapa Riesgo, Plan Acción'!R68)</f>
        <v/>
      </c>
      <c r="P67" s="57"/>
      <c r="Q67" s="57"/>
      <c r="R67" s="57"/>
      <c r="S67" s="57"/>
      <c r="T67" s="57"/>
      <c r="U67" s="57"/>
    </row>
    <row r="68" spans="1:21" s="58" customFormat="1" x14ac:dyDescent="0.25">
      <c r="A68" s="858"/>
      <c r="B68" s="852"/>
      <c r="C68" s="851"/>
      <c r="D68" s="852"/>
      <c r="E68" s="840"/>
      <c r="F68" s="843"/>
      <c r="G68" s="861"/>
      <c r="H68" s="234" t="str">
        <f>+IF('9 Mapa Riesgo, Plan Acción'!M69="","",'9 Mapa Riesgo, Plan Acción'!M69)</f>
        <v/>
      </c>
      <c r="I68" s="126" t="str">
        <f>+IF('9 Mapa Riesgo, Plan Acción'!N69="","",'9 Mapa Riesgo, Plan Acción'!N69)</f>
        <v/>
      </c>
      <c r="J68" s="159" t="str">
        <f>+IF('9 Mapa Riesgo, Plan Acción'!O69="","",'9 Mapa Riesgo, Plan Acción'!O69)</f>
        <v/>
      </c>
      <c r="K68" s="159" t="str">
        <f>+IF('9 Mapa Riesgo, Plan Acción'!P69="","",'9 Mapa Riesgo, Plan Acción'!P69)</f>
        <v/>
      </c>
      <c r="L68" s="254" t="str">
        <f>+IF('9 Mapa Riesgo, Plan Acción'!Q69="","",'9 Mapa Riesgo, Plan Acción'!Q69)</f>
        <v/>
      </c>
      <c r="M68" s="160" t="str">
        <f>+IF('9 Mapa Riesgo, Plan Acción'!R69="","",'9 Mapa Riesgo, Plan Acción'!R69)</f>
        <v/>
      </c>
      <c r="P68" s="57"/>
      <c r="Q68" s="57"/>
      <c r="R68" s="57"/>
      <c r="S68" s="57"/>
      <c r="T68" s="57"/>
      <c r="U68" s="57"/>
    </row>
    <row r="69" spans="1:21" s="58" customFormat="1" ht="12.75" thickBot="1" x14ac:dyDescent="0.3">
      <c r="A69" s="859"/>
      <c r="B69" s="854"/>
      <c r="C69" s="853"/>
      <c r="D69" s="854"/>
      <c r="E69" s="841"/>
      <c r="F69" s="844"/>
      <c r="G69" s="862"/>
      <c r="H69" s="235" t="str">
        <f>+IF('9 Mapa Riesgo, Plan Acción'!M70="","",'9 Mapa Riesgo, Plan Acción'!M70)</f>
        <v/>
      </c>
      <c r="I69" s="128" t="str">
        <f>+IF('9 Mapa Riesgo, Plan Acción'!N70="","",'9 Mapa Riesgo, Plan Acción'!N70)</f>
        <v/>
      </c>
      <c r="J69" s="241" t="str">
        <f>+IF('9 Mapa Riesgo, Plan Acción'!O70="","",'9 Mapa Riesgo, Plan Acción'!O70)</f>
        <v/>
      </c>
      <c r="K69" s="241" t="str">
        <f>+IF('9 Mapa Riesgo, Plan Acción'!P70="","",'9 Mapa Riesgo, Plan Acción'!P70)</f>
        <v/>
      </c>
      <c r="L69" s="255" t="str">
        <f>+IF('9 Mapa Riesgo, Plan Acción'!Q70="","",'9 Mapa Riesgo, Plan Acción'!Q70)</f>
        <v/>
      </c>
      <c r="M69" s="161" t="str">
        <f>+IF('9 Mapa Riesgo, Plan Acción'!R70="","",'9 Mapa Riesgo, Plan Acción'!R70)</f>
        <v/>
      </c>
      <c r="P69" s="57"/>
      <c r="Q69" s="57"/>
      <c r="R69" s="57"/>
      <c r="S69" s="57"/>
      <c r="T69" s="57"/>
      <c r="U69" s="57"/>
    </row>
    <row r="70" spans="1:21" s="58" customFormat="1" ht="36" x14ac:dyDescent="0.25">
      <c r="A70" s="857" t="str">
        <f>'2 Contexto e Identificación'!$A$14</f>
        <v>R5</v>
      </c>
      <c r="B70" s="856" t="str">
        <f>+'2 Contexto e Identificación'!$E$14</f>
        <v>Posibilidad de recibir o solicitar cualquier dàdiva o beneficio a nombre propio o de terceros. Con el fin de omitir las debilidades encontradas en los procesos de las unidades auditadas y resultado de Auditorias</v>
      </c>
      <c r="C70" s="855" t="s">
        <v>242</v>
      </c>
      <c r="D70" s="856" t="str">
        <f>+IF('6 Valoración Control'!G70="","",'6 Valoración Control'!G70)</f>
        <v xml:space="preserve">Presiones al interior de la Entidad para no reporte de irregularidades y hallazgos </v>
      </c>
      <c r="E70" s="839" t="str">
        <f>+'7 Mapa Calor Residual'!$C$13</f>
        <v>Rara Vez</v>
      </c>
      <c r="F70" s="842" t="str">
        <f>+'7 Mapa Calor Residual'!$D$13</f>
        <v>Menor</v>
      </c>
      <c r="G70" s="860" t="str">
        <f>+'7 Mapa Calor Residual'!$E$13</f>
        <v>Leve</v>
      </c>
      <c r="H70" s="236" t="str">
        <f>+IF('9 Mapa Riesgo, Plan Acción'!M71="","",'9 Mapa Riesgo, Plan Acción'!M71)</f>
        <v>Reducir_Mitigar</v>
      </c>
      <c r="I70" s="124" t="str">
        <f>+IF('9 Mapa Riesgo, Plan Acción'!N71="","",'9 Mapa Riesgo, Plan Acción'!N71)</f>
        <v>la oficina de control interno desarrolla actividades a traves de mesas de trabajo en conjunto con talento humano</v>
      </c>
      <c r="J70" s="239" t="str">
        <f>+IF('9 Mapa Riesgo, Plan Acción'!O71="","",'9 Mapa Riesgo, Plan Acción'!O71)</f>
        <v>Manual Codigo de Etica de la Oficina de Control Interno</v>
      </c>
      <c r="K70" s="239" t="str">
        <f>+IF('9 Mapa Riesgo, Plan Acción'!P71="","",'9 Mapa Riesgo, Plan Acción'!P71)</f>
        <v>Director de Oficina de Control Interno</v>
      </c>
      <c r="L70" s="256" t="str">
        <f>+IF('9 Mapa Riesgo, Plan Acción'!Q71="","",'9 Mapa Riesgo, Plan Acción'!Q71)</f>
        <v>Semestral</v>
      </c>
      <c r="M70" s="148" t="str">
        <f>+IF('9 Mapa Riesgo, Plan Acción'!R71="","",'9 Mapa Riesgo, Plan Acción'!R71)</f>
        <v>N. de controles a treaves del Manual Codigo de Etica de la Oficina de Control Interno</v>
      </c>
      <c r="P70" s="57"/>
      <c r="Q70" s="57"/>
      <c r="R70" s="57"/>
      <c r="S70" s="57"/>
      <c r="T70" s="57"/>
      <c r="U70" s="57"/>
    </row>
    <row r="71" spans="1:21" s="58" customFormat="1" ht="36" x14ac:dyDescent="0.25">
      <c r="A71" s="858"/>
      <c r="B71" s="852"/>
      <c r="C71" s="851"/>
      <c r="D71" s="852"/>
      <c r="E71" s="840"/>
      <c r="F71" s="843"/>
      <c r="G71" s="861"/>
      <c r="H71" s="234" t="str">
        <f>+IF('9 Mapa Riesgo, Plan Acción'!M72="","",'9 Mapa Riesgo, Plan Acción'!M72)</f>
        <v>Reducir_Mitigar</v>
      </c>
      <c r="I71" s="126" t="str">
        <f>+IF('9 Mapa Riesgo, Plan Acción'!N72="","",'9 Mapa Riesgo, Plan Acción'!N72)</f>
        <v>la oficina de control interno realiza las funciones establecidas ha cargo de esta direccion</v>
      </c>
      <c r="J71" s="159" t="str">
        <f>+IF('9 Mapa Riesgo, Plan Acción'!O72="","",'9 Mapa Riesgo, Plan Acción'!O72)</f>
        <v xml:space="preserve">Manual de Funciones de la Oficina de Controll Interno </v>
      </c>
      <c r="K71" s="159" t="str">
        <f>+IF('9 Mapa Riesgo, Plan Acción'!P72="","",'9 Mapa Riesgo, Plan Acción'!P72)</f>
        <v>Director de Oficina de Control Interno</v>
      </c>
      <c r="L71" s="254" t="str">
        <f>+IF('9 Mapa Riesgo, Plan Acción'!Q72="","",'9 Mapa Riesgo, Plan Acción'!Q72)</f>
        <v>Mensual</v>
      </c>
      <c r="M71" s="160" t="str">
        <f>+IF('9 Mapa Riesgo, Plan Acción'!R72="","",'9 Mapa Riesgo, Plan Acción'!R72)</f>
        <v>N. de controles a treaves del Manual Codigo de Etica de la Oficina de Control Interno</v>
      </c>
      <c r="P71" s="57"/>
      <c r="Q71" s="57"/>
      <c r="R71" s="57"/>
      <c r="S71" s="57"/>
      <c r="T71" s="57"/>
      <c r="U71" s="57"/>
    </row>
    <row r="72" spans="1:21" s="58" customFormat="1" x14ac:dyDescent="0.25">
      <c r="A72" s="858"/>
      <c r="B72" s="852"/>
      <c r="C72" s="851"/>
      <c r="D72" s="852"/>
      <c r="E72" s="840"/>
      <c r="F72" s="843"/>
      <c r="G72" s="861"/>
      <c r="H72" s="234" t="str">
        <f>+IF('9 Mapa Riesgo, Plan Acción'!M73="","",'9 Mapa Riesgo, Plan Acción'!M73)</f>
        <v/>
      </c>
      <c r="I72" s="126" t="str">
        <f>+IF('9 Mapa Riesgo, Plan Acción'!N73="","",'9 Mapa Riesgo, Plan Acción'!N73)</f>
        <v/>
      </c>
      <c r="J72" s="159" t="str">
        <f>+IF('9 Mapa Riesgo, Plan Acción'!O73="","",'9 Mapa Riesgo, Plan Acción'!O73)</f>
        <v/>
      </c>
      <c r="K72" s="159" t="str">
        <f>+IF('9 Mapa Riesgo, Plan Acción'!P73="","",'9 Mapa Riesgo, Plan Acción'!P73)</f>
        <v/>
      </c>
      <c r="L72" s="254" t="str">
        <f>+IF('9 Mapa Riesgo, Plan Acción'!Q73="","",'9 Mapa Riesgo, Plan Acción'!Q73)</f>
        <v/>
      </c>
      <c r="M72" s="160" t="str">
        <f>+IF('9 Mapa Riesgo, Plan Acción'!R73="","",'9 Mapa Riesgo, Plan Acción'!R73)</f>
        <v/>
      </c>
      <c r="P72" s="57"/>
      <c r="Q72" s="57"/>
      <c r="R72" s="57"/>
      <c r="S72" s="57"/>
      <c r="T72" s="57"/>
      <c r="U72" s="57"/>
    </row>
    <row r="73" spans="1:21" s="58" customFormat="1" ht="24" x14ac:dyDescent="0.25">
      <c r="A73" s="858"/>
      <c r="B73" s="852"/>
      <c r="C73" s="851" t="s">
        <v>246</v>
      </c>
      <c r="D73" s="852" t="str">
        <f>+IF('6 Valoración Control'!G73="","",'6 Valoración Control'!G73)</f>
        <v xml:space="preserve">Omisiòn en la Evaluaciòn Desarrollada </v>
      </c>
      <c r="E73" s="840"/>
      <c r="F73" s="843"/>
      <c r="G73" s="861"/>
      <c r="H73" s="234" t="str">
        <f>+IF('9 Mapa Riesgo, Plan Acción'!M74="","",'9 Mapa Riesgo, Plan Acción'!M74)</f>
        <v>Reducir_Mitigar</v>
      </c>
      <c r="I73" s="126" t="str">
        <f>+IF('9 Mapa Riesgo, Plan Acción'!N74="","",'9 Mapa Riesgo, Plan Acción'!N74)</f>
        <v>Documentacion de los comites en conjunto con control disciplinario</v>
      </c>
      <c r="J73" s="159" t="str">
        <f>+IF('9 Mapa Riesgo, Plan Acción'!O74="","",'9 Mapa Riesgo, Plan Acción'!O74)</f>
        <v>Actas de los Comitè Institucionales de Control Interno, que reposan en la Oficina de la Entidad.</v>
      </c>
      <c r="K73" s="159" t="str">
        <f>+IF('9 Mapa Riesgo, Plan Acción'!P74="","",'9 Mapa Riesgo, Plan Acción'!P74)</f>
        <v>Director de Oficina de Control Interno</v>
      </c>
      <c r="L73" s="254" t="str">
        <f>+IF('9 Mapa Riesgo, Plan Acción'!Q74="","",'9 Mapa Riesgo, Plan Acción'!Q74)</f>
        <v>Semestral</v>
      </c>
      <c r="M73" s="160" t="str">
        <f>+IF('9 Mapa Riesgo, Plan Acción'!R74="","",'9 Mapa Riesgo, Plan Acción'!R74)</f>
        <v>N. de Actas del Comitè instutucional de Control Interno</v>
      </c>
      <c r="P73" s="57"/>
      <c r="Q73" s="57"/>
      <c r="R73" s="57"/>
      <c r="S73" s="57"/>
      <c r="T73" s="57"/>
      <c r="U73" s="57"/>
    </row>
    <row r="74" spans="1:21" s="58" customFormat="1" ht="60" x14ac:dyDescent="0.25">
      <c r="A74" s="858"/>
      <c r="B74" s="852"/>
      <c r="C74" s="851"/>
      <c r="D74" s="852"/>
      <c r="E74" s="840"/>
      <c r="F74" s="843"/>
      <c r="G74" s="861"/>
      <c r="H74" s="234" t="str">
        <f>+IF('9 Mapa Riesgo, Plan Acción'!M75="","",'9 Mapa Riesgo, Plan Acción'!M75)</f>
        <v>Reducir_Mitigar</v>
      </c>
      <c r="I74" s="126" t="str">
        <f>+IF('9 Mapa Riesgo, Plan Acción'!N75="","",'9 Mapa Riesgo, Plan Acción'!N75)</f>
        <v>En el dado caso que se diran actos de corrupcion por parte del equipo auditor deben ser reportados por medio de un oficio , a la Oficina de asuntos Disciplinarios.</v>
      </c>
      <c r="J74" s="159" t="str">
        <f>+IF('9 Mapa Riesgo, Plan Acción'!O75="","",'9 Mapa Riesgo, Plan Acción'!O75)</f>
        <v>NO se han materializado actos de Corrupciòn</v>
      </c>
      <c r="K74" s="159" t="str">
        <f>+IF('9 Mapa Riesgo, Plan Acción'!P75="","",'9 Mapa Riesgo, Plan Acción'!P75)</f>
        <v>Director de Oficina de Control Interno</v>
      </c>
      <c r="L74" s="254" t="str">
        <f>+IF('9 Mapa Riesgo, Plan Acción'!Q75="","",'9 Mapa Riesgo, Plan Acción'!Q75)</f>
        <v>Semestral</v>
      </c>
      <c r="M74" s="160" t="str">
        <f>+IF('9 Mapa Riesgo, Plan Acción'!R75="","",'9 Mapa Riesgo, Plan Acción'!R75)</f>
        <v/>
      </c>
      <c r="P74" s="57"/>
      <c r="Q74" s="57"/>
      <c r="R74" s="57"/>
      <c r="S74" s="57"/>
      <c r="T74" s="57"/>
      <c r="U74" s="57"/>
    </row>
    <row r="75" spans="1:21" s="58" customFormat="1" x14ac:dyDescent="0.25">
      <c r="A75" s="858"/>
      <c r="B75" s="852"/>
      <c r="C75" s="851"/>
      <c r="D75" s="852"/>
      <c r="E75" s="840"/>
      <c r="F75" s="843"/>
      <c r="G75" s="861"/>
      <c r="H75" s="234" t="str">
        <f>+IF('9 Mapa Riesgo, Plan Acción'!M76="","",'9 Mapa Riesgo, Plan Acción'!M76)</f>
        <v/>
      </c>
      <c r="I75" s="126" t="str">
        <f>+IF('9 Mapa Riesgo, Plan Acción'!N76="","",'9 Mapa Riesgo, Plan Acción'!N76)</f>
        <v/>
      </c>
      <c r="J75" s="159" t="str">
        <f>+IF('9 Mapa Riesgo, Plan Acción'!O76="","",'9 Mapa Riesgo, Plan Acción'!O76)</f>
        <v/>
      </c>
      <c r="K75" s="159" t="str">
        <f>+IF('9 Mapa Riesgo, Plan Acción'!P76="","",'9 Mapa Riesgo, Plan Acción'!P76)</f>
        <v/>
      </c>
      <c r="L75" s="254" t="str">
        <f>+IF('9 Mapa Riesgo, Plan Acción'!Q76="","",'9 Mapa Riesgo, Plan Acción'!Q76)</f>
        <v/>
      </c>
      <c r="M75" s="160" t="str">
        <f>+IF('9 Mapa Riesgo, Plan Acción'!R76="","",'9 Mapa Riesgo, Plan Acción'!R76)</f>
        <v/>
      </c>
      <c r="P75" s="57"/>
      <c r="Q75" s="57"/>
      <c r="R75" s="57"/>
      <c r="S75" s="57"/>
      <c r="T75" s="57"/>
      <c r="U75" s="57"/>
    </row>
    <row r="76" spans="1:21" s="58" customFormat="1" ht="36" x14ac:dyDescent="0.25">
      <c r="A76" s="858"/>
      <c r="B76" s="852"/>
      <c r="C76" s="851" t="s">
        <v>247</v>
      </c>
      <c r="D76" s="852" t="str">
        <f>+IF('6 Valoración Control'!G76="","",'6 Valoración Control'!G76)</f>
        <v>Debilidad en la Evaluaciòn independiente de la Entidad.</v>
      </c>
      <c r="E76" s="840"/>
      <c r="F76" s="843"/>
      <c r="G76" s="861"/>
      <c r="H76" s="234" t="str">
        <f>+IF('9 Mapa Riesgo, Plan Acción'!M77="","",'9 Mapa Riesgo, Plan Acción'!M77)</f>
        <v>Reducir_Mitigar</v>
      </c>
      <c r="I76" s="126" t="str">
        <f>+IF('9 Mapa Riesgo, Plan Acción'!N77="","",'9 Mapa Riesgo, Plan Acción'!N77)</f>
        <v>actualizar el normograma de la oficina y vincularlo con el plan de accion de la oficina de control interno</v>
      </c>
      <c r="J76" s="159" t="str">
        <f>+IF('9 Mapa Riesgo, Plan Acción'!O77="","",'9 Mapa Riesgo, Plan Acción'!O77)</f>
        <v>Informes de Seguimiento y Control que utiliza la Entidad.</v>
      </c>
      <c r="K76" s="159" t="str">
        <f>+IF('9 Mapa Riesgo, Plan Acción'!P77="","",'9 Mapa Riesgo, Plan Acción'!P77)</f>
        <v>Director de Oficina de Control Interno</v>
      </c>
      <c r="L76" s="254" t="str">
        <f>+IF('9 Mapa Riesgo, Plan Acción'!Q77="","",'9 Mapa Riesgo, Plan Acción'!Q77)</f>
        <v>Mensual</v>
      </c>
      <c r="M76" s="160" t="str">
        <f>+IF('9 Mapa Riesgo, Plan Acción'!R77="","",'9 Mapa Riesgo, Plan Acción'!R77)</f>
        <v>N. de Informes de Seguimiento y Control que utiliza la Entidad.</v>
      </c>
      <c r="P76" s="57"/>
      <c r="Q76" s="57"/>
      <c r="R76" s="57"/>
      <c r="S76" s="57"/>
      <c r="T76" s="57"/>
      <c r="U76" s="57"/>
    </row>
    <row r="77" spans="1:21" s="58" customFormat="1" ht="24" x14ac:dyDescent="0.25">
      <c r="A77" s="858"/>
      <c r="B77" s="852"/>
      <c r="C77" s="851"/>
      <c r="D77" s="852"/>
      <c r="E77" s="840"/>
      <c r="F77" s="843"/>
      <c r="G77" s="861"/>
      <c r="H77" s="234" t="str">
        <f>+IF('9 Mapa Riesgo, Plan Acción'!M78="","",'9 Mapa Riesgo, Plan Acción'!M78)</f>
        <v>Reducir_Mitigar</v>
      </c>
      <c r="I77" s="126" t="str">
        <f>+IF('9 Mapa Riesgo, Plan Acción'!N78="","",'9 Mapa Riesgo, Plan Acción'!N78)</f>
        <v>vigilar que se alcanze el objetivo de la auditorias</v>
      </c>
      <c r="J77" s="159" t="str">
        <f>+IF('9 Mapa Riesgo, Plan Acción'!O78="","",'9 Mapa Riesgo, Plan Acción'!O78)</f>
        <v>Matriz anual de Auditoria e informes de Auditoria.</v>
      </c>
      <c r="K77" s="159" t="str">
        <f>+IF('9 Mapa Riesgo, Plan Acción'!P78="","",'9 Mapa Riesgo, Plan Acción'!P78)</f>
        <v>Director de Oficina de Control Interno</v>
      </c>
      <c r="L77" s="254" t="str">
        <f>+IF('9 Mapa Riesgo, Plan Acción'!Q78="","",'9 Mapa Riesgo, Plan Acción'!Q78)</f>
        <v>Mensual</v>
      </c>
      <c r="M77" s="160" t="str">
        <f>+IF('9 Mapa Riesgo, Plan Acción'!R78="","",'9 Mapa Riesgo, Plan Acción'!R78)</f>
        <v>Resultado de la Auditoria a traves de la Matriz .</v>
      </c>
      <c r="P77" s="57"/>
      <c r="Q77" s="57"/>
      <c r="R77" s="57"/>
      <c r="S77" s="57"/>
      <c r="T77" s="57"/>
      <c r="U77" s="57"/>
    </row>
    <row r="78" spans="1:21" s="58" customFormat="1" x14ac:dyDescent="0.25">
      <c r="A78" s="858"/>
      <c r="B78" s="852"/>
      <c r="C78" s="851"/>
      <c r="D78" s="852"/>
      <c r="E78" s="840"/>
      <c r="F78" s="843"/>
      <c r="G78" s="861"/>
      <c r="H78" s="234" t="str">
        <f>+IF('9 Mapa Riesgo, Plan Acción'!M79="","",'9 Mapa Riesgo, Plan Acción'!M79)</f>
        <v/>
      </c>
      <c r="I78" s="126" t="str">
        <f>+IF('9 Mapa Riesgo, Plan Acción'!N79="","",'9 Mapa Riesgo, Plan Acción'!N79)</f>
        <v/>
      </c>
      <c r="J78" s="159" t="str">
        <f>+IF('9 Mapa Riesgo, Plan Acción'!O79="","",'9 Mapa Riesgo, Plan Acción'!O79)</f>
        <v/>
      </c>
      <c r="K78" s="159" t="str">
        <f>+IF('9 Mapa Riesgo, Plan Acción'!P79="","",'9 Mapa Riesgo, Plan Acción'!P79)</f>
        <v/>
      </c>
      <c r="L78" s="254" t="str">
        <f>+IF('9 Mapa Riesgo, Plan Acción'!Q79="","",'9 Mapa Riesgo, Plan Acción'!Q79)</f>
        <v/>
      </c>
      <c r="M78" s="160" t="str">
        <f>+IF('9 Mapa Riesgo, Plan Acción'!R79="","",'9 Mapa Riesgo, Plan Acción'!R79)</f>
        <v/>
      </c>
      <c r="P78" s="57"/>
      <c r="Q78" s="57"/>
      <c r="R78" s="57"/>
      <c r="S78" s="57"/>
      <c r="T78" s="57"/>
      <c r="U78" s="57"/>
    </row>
    <row r="79" spans="1:21" s="58" customFormat="1" x14ac:dyDescent="0.25">
      <c r="A79" s="858"/>
      <c r="B79" s="852"/>
      <c r="C79" s="851" t="s">
        <v>248</v>
      </c>
      <c r="D79" s="852" t="str">
        <f>+IF('6 Valoración Control'!G79="","",'6 Valoración Control'!G79)</f>
        <v/>
      </c>
      <c r="E79" s="840"/>
      <c r="F79" s="843"/>
      <c r="G79" s="861"/>
      <c r="H79" s="234" t="str">
        <f>+IF('9 Mapa Riesgo, Plan Acción'!M80="","",'9 Mapa Riesgo, Plan Acción'!M80)</f>
        <v/>
      </c>
      <c r="I79" s="126" t="str">
        <f>+IF('9 Mapa Riesgo, Plan Acción'!N80="","",'9 Mapa Riesgo, Plan Acción'!N80)</f>
        <v/>
      </c>
      <c r="J79" s="159" t="str">
        <f>+IF('9 Mapa Riesgo, Plan Acción'!O80="","",'9 Mapa Riesgo, Plan Acción'!O80)</f>
        <v/>
      </c>
      <c r="K79" s="159" t="str">
        <f>+IF('9 Mapa Riesgo, Plan Acción'!P80="","",'9 Mapa Riesgo, Plan Acción'!P80)</f>
        <v/>
      </c>
      <c r="L79" s="254" t="str">
        <f>+IF('9 Mapa Riesgo, Plan Acción'!Q80="","",'9 Mapa Riesgo, Plan Acción'!Q80)</f>
        <v/>
      </c>
      <c r="M79" s="160" t="str">
        <f>+IF('9 Mapa Riesgo, Plan Acción'!R80="","",'9 Mapa Riesgo, Plan Acción'!R80)</f>
        <v/>
      </c>
      <c r="P79" s="57"/>
      <c r="Q79" s="57"/>
      <c r="R79" s="57"/>
      <c r="S79" s="57"/>
      <c r="T79" s="57"/>
      <c r="U79" s="57"/>
    </row>
    <row r="80" spans="1:21" s="58" customFormat="1" x14ac:dyDescent="0.25">
      <c r="A80" s="858"/>
      <c r="B80" s="852"/>
      <c r="C80" s="851"/>
      <c r="D80" s="852"/>
      <c r="E80" s="840"/>
      <c r="F80" s="843"/>
      <c r="G80" s="861"/>
      <c r="H80" s="234" t="str">
        <f>+IF('9 Mapa Riesgo, Plan Acción'!M81="","",'9 Mapa Riesgo, Plan Acción'!M81)</f>
        <v/>
      </c>
      <c r="I80" s="126" t="str">
        <f>+IF('9 Mapa Riesgo, Plan Acción'!N81="","",'9 Mapa Riesgo, Plan Acción'!N81)</f>
        <v/>
      </c>
      <c r="J80" s="159" t="str">
        <f>+IF('9 Mapa Riesgo, Plan Acción'!O81="","",'9 Mapa Riesgo, Plan Acción'!O81)</f>
        <v/>
      </c>
      <c r="K80" s="159" t="str">
        <f>+IF('9 Mapa Riesgo, Plan Acción'!P81="","",'9 Mapa Riesgo, Plan Acción'!P81)</f>
        <v/>
      </c>
      <c r="L80" s="254" t="str">
        <f>+IF('9 Mapa Riesgo, Plan Acción'!Q81="","",'9 Mapa Riesgo, Plan Acción'!Q81)</f>
        <v/>
      </c>
      <c r="M80" s="160" t="str">
        <f>+IF('9 Mapa Riesgo, Plan Acción'!R81="","",'9 Mapa Riesgo, Plan Acción'!R81)</f>
        <v/>
      </c>
      <c r="P80" s="57"/>
      <c r="Q80" s="57"/>
      <c r="R80" s="57"/>
      <c r="S80" s="57"/>
      <c r="T80" s="57"/>
      <c r="U80" s="57"/>
    </row>
    <row r="81" spans="1:21" s="58" customFormat="1" x14ac:dyDescent="0.25">
      <c r="A81" s="858"/>
      <c r="B81" s="852"/>
      <c r="C81" s="851"/>
      <c r="D81" s="852"/>
      <c r="E81" s="840"/>
      <c r="F81" s="843"/>
      <c r="G81" s="861"/>
      <c r="H81" s="234" t="str">
        <f>+IF('9 Mapa Riesgo, Plan Acción'!M82="","",'9 Mapa Riesgo, Plan Acción'!M82)</f>
        <v/>
      </c>
      <c r="I81" s="126" t="str">
        <f>+IF('9 Mapa Riesgo, Plan Acción'!N82="","",'9 Mapa Riesgo, Plan Acción'!N82)</f>
        <v/>
      </c>
      <c r="J81" s="159" t="str">
        <f>+IF('9 Mapa Riesgo, Plan Acción'!O82="","",'9 Mapa Riesgo, Plan Acción'!O82)</f>
        <v/>
      </c>
      <c r="K81" s="159" t="str">
        <f>+IF('9 Mapa Riesgo, Plan Acción'!P82="","",'9 Mapa Riesgo, Plan Acción'!P82)</f>
        <v/>
      </c>
      <c r="L81" s="254" t="str">
        <f>+IF('9 Mapa Riesgo, Plan Acción'!Q82="","",'9 Mapa Riesgo, Plan Acción'!Q82)</f>
        <v/>
      </c>
      <c r="M81" s="160" t="str">
        <f>+IF('9 Mapa Riesgo, Plan Acción'!R82="","",'9 Mapa Riesgo, Plan Acción'!R82)</f>
        <v/>
      </c>
      <c r="P81" s="57"/>
      <c r="Q81" s="57"/>
      <c r="R81" s="57"/>
      <c r="S81" s="57"/>
      <c r="T81" s="57"/>
      <c r="U81" s="57"/>
    </row>
    <row r="82" spans="1:21" s="58" customFormat="1" x14ac:dyDescent="0.25">
      <c r="A82" s="858"/>
      <c r="B82" s="852"/>
      <c r="C82" s="851" t="s">
        <v>249</v>
      </c>
      <c r="D82" s="852" t="str">
        <f>+IF('6 Valoración Control'!G82="","",'6 Valoración Control'!G82)</f>
        <v/>
      </c>
      <c r="E82" s="840"/>
      <c r="F82" s="843"/>
      <c r="G82" s="861"/>
      <c r="H82" s="234" t="str">
        <f>+IF('9 Mapa Riesgo, Plan Acción'!M83="","",'9 Mapa Riesgo, Plan Acción'!M83)</f>
        <v/>
      </c>
      <c r="I82" s="126" t="str">
        <f>+IF('9 Mapa Riesgo, Plan Acción'!N83="","",'9 Mapa Riesgo, Plan Acción'!N83)</f>
        <v/>
      </c>
      <c r="J82" s="159" t="str">
        <f>+IF('9 Mapa Riesgo, Plan Acción'!O83="","",'9 Mapa Riesgo, Plan Acción'!O83)</f>
        <v/>
      </c>
      <c r="K82" s="159" t="str">
        <f>+IF('9 Mapa Riesgo, Plan Acción'!P83="","",'9 Mapa Riesgo, Plan Acción'!P83)</f>
        <v/>
      </c>
      <c r="L82" s="254" t="str">
        <f>+IF('9 Mapa Riesgo, Plan Acción'!Q83="","",'9 Mapa Riesgo, Plan Acción'!Q83)</f>
        <v/>
      </c>
      <c r="M82" s="160" t="str">
        <f>+IF('9 Mapa Riesgo, Plan Acción'!R83="","",'9 Mapa Riesgo, Plan Acción'!R83)</f>
        <v/>
      </c>
      <c r="P82" s="57"/>
      <c r="Q82" s="57"/>
      <c r="R82" s="57"/>
      <c r="S82" s="57"/>
      <c r="T82" s="57"/>
      <c r="U82" s="57"/>
    </row>
    <row r="83" spans="1:21" s="58" customFormat="1" x14ac:dyDescent="0.25">
      <c r="A83" s="858"/>
      <c r="B83" s="852"/>
      <c r="C83" s="851"/>
      <c r="D83" s="852"/>
      <c r="E83" s="840"/>
      <c r="F83" s="843"/>
      <c r="G83" s="861"/>
      <c r="H83" s="234" t="str">
        <f>+IF('9 Mapa Riesgo, Plan Acción'!M84="","",'9 Mapa Riesgo, Plan Acción'!M84)</f>
        <v/>
      </c>
      <c r="I83" s="126" t="str">
        <f>+IF('9 Mapa Riesgo, Plan Acción'!N84="","",'9 Mapa Riesgo, Plan Acción'!N84)</f>
        <v/>
      </c>
      <c r="J83" s="159" t="str">
        <f>+IF('9 Mapa Riesgo, Plan Acción'!O84="","",'9 Mapa Riesgo, Plan Acción'!O84)</f>
        <v/>
      </c>
      <c r="K83" s="159" t="str">
        <f>+IF('9 Mapa Riesgo, Plan Acción'!P84="","",'9 Mapa Riesgo, Plan Acción'!P84)</f>
        <v/>
      </c>
      <c r="L83" s="254" t="str">
        <f>+IF('9 Mapa Riesgo, Plan Acción'!Q84="","",'9 Mapa Riesgo, Plan Acción'!Q84)</f>
        <v/>
      </c>
      <c r="M83" s="160" t="str">
        <f>+IF('9 Mapa Riesgo, Plan Acción'!R84="","",'9 Mapa Riesgo, Plan Acción'!R84)</f>
        <v/>
      </c>
      <c r="P83" s="57"/>
      <c r="Q83" s="57"/>
      <c r="R83" s="57"/>
      <c r="S83" s="57"/>
      <c r="T83" s="57"/>
      <c r="U83" s="57"/>
    </row>
    <row r="84" spans="1:21" s="58" customFormat="1" ht="12.75" thickBot="1" x14ac:dyDescent="0.3">
      <c r="A84" s="859"/>
      <c r="B84" s="854"/>
      <c r="C84" s="853"/>
      <c r="D84" s="854"/>
      <c r="E84" s="841"/>
      <c r="F84" s="844"/>
      <c r="G84" s="862"/>
      <c r="H84" s="235" t="str">
        <f>+IF('9 Mapa Riesgo, Plan Acción'!M85="","",'9 Mapa Riesgo, Plan Acción'!M85)</f>
        <v/>
      </c>
      <c r="I84" s="128" t="str">
        <f>+IF('9 Mapa Riesgo, Plan Acción'!N85="","",'9 Mapa Riesgo, Plan Acción'!N85)</f>
        <v/>
      </c>
      <c r="J84" s="241" t="str">
        <f>+IF('9 Mapa Riesgo, Plan Acción'!O85="","",'9 Mapa Riesgo, Plan Acción'!O85)</f>
        <v/>
      </c>
      <c r="K84" s="241" t="str">
        <f>+IF('9 Mapa Riesgo, Plan Acción'!P85="","",'9 Mapa Riesgo, Plan Acción'!P85)</f>
        <v/>
      </c>
      <c r="L84" s="255" t="str">
        <f>+IF('9 Mapa Riesgo, Plan Acción'!Q85="","",'9 Mapa Riesgo, Plan Acción'!Q85)</f>
        <v/>
      </c>
      <c r="M84" s="161" t="str">
        <f>+IF('9 Mapa Riesgo, Plan Acción'!R85="","",'9 Mapa Riesgo, Plan Acción'!R85)</f>
        <v/>
      </c>
      <c r="P84" s="57"/>
      <c r="Q84" s="57"/>
      <c r="R84" s="57"/>
      <c r="S84" s="57"/>
      <c r="T84" s="57"/>
      <c r="U84" s="57"/>
    </row>
    <row r="85" spans="1:21" s="58" customFormat="1" ht="24" x14ac:dyDescent="0.25">
      <c r="A85" s="857" t="str">
        <f>'2 Contexto e Identificación'!$A$15</f>
        <v>R6</v>
      </c>
      <c r="B85" s="856" t="str">
        <f>+'2 Contexto e Identificación'!$E$15</f>
        <v>Posibilidad de recibir o solicitar cualquier dàdiva o beneficio a nombre propio o de terceros. Con el fin incumplir al seguimiento de informes de ley</v>
      </c>
      <c r="C85" s="855" t="s">
        <v>242</v>
      </c>
      <c r="D85" s="856" t="str">
        <f>+IF('6 Valoración Control'!G85="","",'6 Valoración Control'!G85)</f>
        <v>vencimiento de los tiempos de la rendicion de  los informes ley de la oficina de control interno</v>
      </c>
      <c r="E85" s="839" t="str">
        <f>+'7 Mapa Calor Residual'!$C$14</f>
        <v>Rara Vez</v>
      </c>
      <c r="F85" s="842" t="str">
        <f>+'7 Mapa Calor Residual'!$D$14</f>
        <v>Menor</v>
      </c>
      <c r="G85" s="860" t="str">
        <f>+'7 Mapa Calor Residual'!$E$14</f>
        <v>Leve</v>
      </c>
      <c r="H85" s="236" t="str">
        <f>+IF('9 Mapa Riesgo, Plan Acción'!M86="","",'9 Mapa Riesgo, Plan Acción'!M86)</f>
        <v>Reducir_Mitigar</v>
      </c>
      <c r="I85" s="124" t="str">
        <f>+IF('9 Mapa Riesgo, Plan Acción'!N86="","",'9 Mapa Riesgo, Plan Acción'!N86)</f>
        <v xml:space="preserve">Solicitar la informaciòn para realizar los informes </v>
      </c>
      <c r="J85" s="239" t="str">
        <f>+IF('9 Mapa Riesgo, Plan Acción'!O86="","",'9 Mapa Riesgo, Plan Acción'!O86)</f>
        <v>Correos Institucionales y Oficios de solicitudes.</v>
      </c>
      <c r="K85" s="239" t="str">
        <f>+IF('9 Mapa Riesgo, Plan Acción'!P86="","",'9 Mapa Riesgo, Plan Acción'!P86)</f>
        <v>Director de Oficina de Control Interno</v>
      </c>
      <c r="L85" s="256" t="str">
        <f>+IF('9 Mapa Riesgo, Plan Acción'!Q86="","",'9 Mapa Riesgo, Plan Acción'!Q86)</f>
        <v>Mensual</v>
      </c>
      <c r="M85" s="148" t="str">
        <f>+IF('9 Mapa Riesgo, Plan Acción'!R86="","",'9 Mapa Riesgo, Plan Acción'!R86)</f>
        <v>N. Correos Institucionales y Oficios de solicitudes.</v>
      </c>
      <c r="P85" s="57"/>
      <c r="Q85" s="57"/>
      <c r="R85" s="57"/>
      <c r="S85" s="57"/>
      <c r="T85" s="57"/>
      <c r="U85" s="57"/>
    </row>
    <row r="86" spans="1:21" s="58" customFormat="1" ht="24" x14ac:dyDescent="0.25">
      <c r="A86" s="858"/>
      <c r="B86" s="852"/>
      <c r="C86" s="851"/>
      <c r="D86" s="852"/>
      <c r="E86" s="840"/>
      <c r="F86" s="843"/>
      <c r="G86" s="861"/>
      <c r="H86" s="234" t="str">
        <f>+IF('9 Mapa Riesgo, Plan Acción'!M87="","",'9 Mapa Riesgo, Plan Acción'!M87)</f>
        <v>Reducir_Mitigar</v>
      </c>
      <c r="I86" s="126" t="str">
        <f>+IF('9 Mapa Riesgo, Plan Acción'!N87="","",'9 Mapa Riesgo, Plan Acción'!N87)</f>
        <v xml:space="preserve">Verificar los soportes cargados en las plataformas </v>
      </c>
      <c r="J86" s="159" t="str">
        <f>+IF('9 Mapa Riesgo, Plan Acción'!O87="","",'9 Mapa Riesgo, Plan Acción'!O87)</f>
        <v>Documentaciòn cargada en las paginas con su respectivo diligenciamiento.</v>
      </c>
      <c r="K86" s="159" t="str">
        <f>+IF('9 Mapa Riesgo, Plan Acción'!P87="","",'9 Mapa Riesgo, Plan Acción'!P87)</f>
        <v>Director de Oficina de Control Interno</v>
      </c>
      <c r="L86" s="254" t="str">
        <f>+IF('9 Mapa Riesgo, Plan Acción'!Q87="","",'9 Mapa Riesgo, Plan Acción'!Q87)</f>
        <v>Mensual</v>
      </c>
      <c r="M86" s="160" t="str">
        <f>+IF('9 Mapa Riesgo, Plan Acción'!R87="","",'9 Mapa Riesgo, Plan Acción'!R87)</f>
        <v>Documentaciòn cargada en las paginas con su respectivo diligenciamiento.</v>
      </c>
      <c r="P86" s="57"/>
      <c r="Q86" s="57"/>
      <c r="R86" s="57"/>
      <c r="S86" s="57"/>
      <c r="T86" s="57"/>
      <c r="U86" s="57"/>
    </row>
    <row r="87" spans="1:21" s="58" customFormat="1" x14ac:dyDescent="0.25">
      <c r="A87" s="858"/>
      <c r="B87" s="852"/>
      <c r="C87" s="851"/>
      <c r="D87" s="852"/>
      <c r="E87" s="840"/>
      <c r="F87" s="843"/>
      <c r="G87" s="861"/>
      <c r="H87" s="234" t="str">
        <f>+IF('9 Mapa Riesgo, Plan Acción'!M88="","",'9 Mapa Riesgo, Plan Acción'!M88)</f>
        <v/>
      </c>
      <c r="I87" s="126" t="str">
        <f>+IF('9 Mapa Riesgo, Plan Acción'!N88="","",'9 Mapa Riesgo, Plan Acción'!N88)</f>
        <v/>
      </c>
      <c r="J87" s="159" t="str">
        <f>+IF('9 Mapa Riesgo, Plan Acción'!O88="","",'9 Mapa Riesgo, Plan Acción'!O88)</f>
        <v/>
      </c>
      <c r="K87" s="159" t="str">
        <f>+IF('9 Mapa Riesgo, Plan Acción'!P88="","",'9 Mapa Riesgo, Plan Acción'!P88)</f>
        <v/>
      </c>
      <c r="L87" s="254" t="str">
        <f>+IF('9 Mapa Riesgo, Plan Acción'!Q88="","",'9 Mapa Riesgo, Plan Acción'!Q88)</f>
        <v/>
      </c>
      <c r="M87" s="160" t="str">
        <f>+IF('9 Mapa Riesgo, Plan Acción'!R88="","",'9 Mapa Riesgo, Plan Acción'!R88)</f>
        <v/>
      </c>
      <c r="P87" s="57"/>
      <c r="Q87" s="57"/>
      <c r="R87" s="57"/>
      <c r="S87" s="57"/>
      <c r="T87" s="57"/>
      <c r="U87" s="57"/>
    </row>
    <row r="88" spans="1:21" s="58" customFormat="1" ht="24" x14ac:dyDescent="0.25">
      <c r="A88" s="858"/>
      <c r="B88" s="852"/>
      <c r="C88" s="851" t="s">
        <v>246</v>
      </c>
      <c r="D88" s="852" t="str">
        <f>+IF('6 Valoración Control'!G88="","",'6 Valoración Control'!G88)</f>
        <v>desconocimiento en el manejo de las platafomas en que se rinden estos informes</v>
      </c>
      <c r="E88" s="840"/>
      <c r="F88" s="843"/>
      <c r="G88" s="861"/>
      <c r="H88" s="234" t="str">
        <f>+IF('9 Mapa Riesgo, Plan Acción'!M89="","",'9 Mapa Riesgo, Plan Acción'!M89)</f>
        <v>Reducir_Mitigar</v>
      </c>
      <c r="I88" s="126" t="str">
        <f>+IF('9 Mapa Riesgo, Plan Acción'!N89="","",'9 Mapa Riesgo, Plan Acción'!N89)</f>
        <v xml:space="preserve">Capacitaciones y Asesoramiento en el Cumplimiento de los informes de Ley </v>
      </c>
      <c r="J88" s="159" t="str">
        <f>+IF('9 Mapa Riesgo, Plan Acción'!O89="","",'9 Mapa Riesgo, Plan Acción'!O89)</f>
        <v xml:space="preserve">Actas de Capacitaciòn con listados de Asistencia </v>
      </c>
      <c r="K88" s="159" t="str">
        <f>+IF('9 Mapa Riesgo, Plan Acción'!P89="","",'9 Mapa Riesgo, Plan Acción'!P89)</f>
        <v>Director de Oficina de Control Interno</v>
      </c>
      <c r="L88" s="254" t="str">
        <f>+IF('9 Mapa Riesgo, Plan Acción'!Q89="","",'9 Mapa Riesgo, Plan Acción'!Q89)</f>
        <v>Mensual</v>
      </c>
      <c r="M88" s="160" t="str">
        <f>+IF('9 Mapa Riesgo, Plan Acción'!R89="","",'9 Mapa Riesgo, Plan Acción'!R89)</f>
        <v xml:space="preserve">N. Actas de Capacitaciòn con listados de Asistencia </v>
      </c>
      <c r="P88" s="57"/>
      <c r="Q88" s="57"/>
      <c r="R88" s="57"/>
      <c r="S88" s="57"/>
      <c r="T88" s="57"/>
      <c r="U88" s="57"/>
    </row>
    <row r="89" spans="1:21" s="58" customFormat="1" ht="36" x14ac:dyDescent="0.25">
      <c r="A89" s="858"/>
      <c r="B89" s="852"/>
      <c r="C89" s="851"/>
      <c r="D89" s="852"/>
      <c r="E89" s="840"/>
      <c r="F89" s="843"/>
      <c r="G89" s="861"/>
      <c r="H89" s="234" t="str">
        <f>+IF('9 Mapa Riesgo, Plan Acción'!M90="","",'9 Mapa Riesgo, Plan Acción'!M90)</f>
        <v>Reducir_Mitigar</v>
      </c>
      <c r="I89" s="126" t="str">
        <f>+IF('9 Mapa Riesgo, Plan Acción'!N90="","",'9 Mapa Riesgo, Plan Acción'!N90)</f>
        <v>Elaboraciòn de las guìas para el uso de las diferentes plataformas como son SIA Obesrva, SIRESIS, SUIT.</v>
      </c>
      <c r="J89" s="159" t="str">
        <f>+IF('9 Mapa Riesgo, Plan Acción'!O90="","",'9 Mapa Riesgo, Plan Acción'!O90)</f>
        <v xml:space="preserve">Correos Institucionales </v>
      </c>
      <c r="K89" s="159" t="str">
        <f>+IF('9 Mapa Riesgo, Plan Acción'!P90="","",'9 Mapa Riesgo, Plan Acción'!P90)</f>
        <v>Director de Oficina de Control Interno</v>
      </c>
      <c r="L89" s="254" t="str">
        <f>+IF('9 Mapa Riesgo, Plan Acción'!Q90="","",'9 Mapa Riesgo, Plan Acción'!Q90)</f>
        <v>Mensual</v>
      </c>
      <c r="M89" s="160" t="str">
        <f>+IF('9 Mapa Riesgo, Plan Acción'!R90="","",'9 Mapa Riesgo, Plan Acción'!R90)</f>
        <v>N. Correos Institucionales y Oficios de solicitudes.</v>
      </c>
      <c r="P89" s="57"/>
      <c r="Q89" s="57"/>
      <c r="R89" s="57"/>
      <c r="S89" s="57"/>
      <c r="T89" s="57"/>
      <c r="U89" s="57"/>
    </row>
    <row r="90" spans="1:21" s="58" customFormat="1" x14ac:dyDescent="0.25">
      <c r="A90" s="858"/>
      <c r="B90" s="852"/>
      <c r="C90" s="851"/>
      <c r="D90" s="852"/>
      <c r="E90" s="840"/>
      <c r="F90" s="843"/>
      <c r="G90" s="861"/>
      <c r="H90" s="234" t="str">
        <f>+IF('9 Mapa Riesgo, Plan Acción'!M91="","",'9 Mapa Riesgo, Plan Acción'!M91)</f>
        <v/>
      </c>
      <c r="I90" s="126" t="str">
        <f>+IF('9 Mapa Riesgo, Plan Acción'!N91="","",'9 Mapa Riesgo, Plan Acción'!N91)</f>
        <v/>
      </c>
      <c r="J90" s="159" t="str">
        <f>+IF('9 Mapa Riesgo, Plan Acción'!O91="","",'9 Mapa Riesgo, Plan Acción'!O91)</f>
        <v/>
      </c>
      <c r="K90" s="159" t="str">
        <f>+IF('9 Mapa Riesgo, Plan Acción'!P91="","",'9 Mapa Riesgo, Plan Acción'!P91)</f>
        <v/>
      </c>
      <c r="L90" s="254" t="str">
        <f>+IF('9 Mapa Riesgo, Plan Acción'!Q91="","",'9 Mapa Riesgo, Plan Acción'!Q91)</f>
        <v/>
      </c>
      <c r="M90" s="160" t="str">
        <f>+IF('9 Mapa Riesgo, Plan Acción'!R91="","",'9 Mapa Riesgo, Plan Acción'!R91)</f>
        <v/>
      </c>
      <c r="P90" s="57"/>
      <c r="Q90" s="57"/>
      <c r="R90" s="57"/>
      <c r="S90" s="57"/>
      <c r="T90" s="57"/>
      <c r="U90" s="57"/>
    </row>
    <row r="91" spans="1:21" s="58" customFormat="1" x14ac:dyDescent="0.25">
      <c r="A91" s="858"/>
      <c r="B91" s="852"/>
      <c r="C91" s="851" t="s">
        <v>247</v>
      </c>
      <c r="D91" s="852" t="str">
        <f>+IF('6 Valoración Control'!G91="","",'6 Valoración Control'!G91)</f>
        <v/>
      </c>
      <c r="E91" s="840"/>
      <c r="F91" s="843"/>
      <c r="G91" s="861"/>
      <c r="H91" s="234" t="str">
        <f>+IF('9 Mapa Riesgo, Plan Acción'!M92="","",'9 Mapa Riesgo, Plan Acción'!M92)</f>
        <v/>
      </c>
      <c r="I91" s="126" t="str">
        <f>+IF('9 Mapa Riesgo, Plan Acción'!N92="","",'9 Mapa Riesgo, Plan Acción'!N92)</f>
        <v/>
      </c>
      <c r="J91" s="159" t="str">
        <f>+IF('9 Mapa Riesgo, Plan Acción'!O92="","",'9 Mapa Riesgo, Plan Acción'!O92)</f>
        <v/>
      </c>
      <c r="K91" s="159" t="str">
        <f>+IF('9 Mapa Riesgo, Plan Acción'!P92="","",'9 Mapa Riesgo, Plan Acción'!P92)</f>
        <v/>
      </c>
      <c r="L91" s="254" t="str">
        <f>+IF('9 Mapa Riesgo, Plan Acción'!Q92="","",'9 Mapa Riesgo, Plan Acción'!Q92)</f>
        <v/>
      </c>
      <c r="M91" s="160" t="str">
        <f>+IF('9 Mapa Riesgo, Plan Acción'!R92="","",'9 Mapa Riesgo, Plan Acción'!R92)</f>
        <v/>
      </c>
      <c r="P91" s="57"/>
      <c r="Q91" s="57"/>
      <c r="R91" s="57"/>
      <c r="S91" s="57"/>
      <c r="T91" s="57"/>
      <c r="U91" s="57"/>
    </row>
    <row r="92" spans="1:21" s="58" customFormat="1" x14ac:dyDescent="0.25">
      <c r="A92" s="858"/>
      <c r="B92" s="852"/>
      <c r="C92" s="851"/>
      <c r="D92" s="852"/>
      <c r="E92" s="840"/>
      <c r="F92" s="843"/>
      <c r="G92" s="861"/>
      <c r="H92" s="234" t="str">
        <f>+IF('9 Mapa Riesgo, Plan Acción'!M93="","",'9 Mapa Riesgo, Plan Acción'!M93)</f>
        <v/>
      </c>
      <c r="I92" s="126" t="str">
        <f>+IF('9 Mapa Riesgo, Plan Acción'!N93="","",'9 Mapa Riesgo, Plan Acción'!N93)</f>
        <v/>
      </c>
      <c r="J92" s="159" t="str">
        <f>+IF('9 Mapa Riesgo, Plan Acción'!O93="","",'9 Mapa Riesgo, Plan Acción'!O93)</f>
        <v/>
      </c>
      <c r="K92" s="159" t="str">
        <f>+IF('9 Mapa Riesgo, Plan Acción'!P93="","",'9 Mapa Riesgo, Plan Acción'!P93)</f>
        <v/>
      </c>
      <c r="L92" s="254" t="str">
        <f>+IF('9 Mapa Riesgo, Plan Acción'!Q93="","",'9 Mapa Riesgo, Plan Acción'!Q93)</f>
        <v/>
      </c>
      <c r="M92" s="160" t="str">
        <f>+IF('9 Mapa Riesgo, Plan Acción'!R93="","",'9 Mapa Riesgo, Plan Acción'!R93)</f>
        <v/>
      </c>
      <c r="P92" s="57"/>
      <c r="Q92" s="57"/>
      <c r="R92" s="57"/>
      <c r="S92" s="57"/>
      <c r="T92" s="57"/>
      <c r="U92" s="57"/>
    </row>
    <row r="93" spans="1:21" s="58" customFormat="1" x14ac:dyDescent="0.25">
      <c r="A93" s="858"/>
      <c r="B93" s="852"/>
      <c r="C93" s="851"/>
      <c r="D93" s="852"/>
      <c r="E93" s="840"/>
      <c r="F93" s="843"/>
      <c r="G93" s="861"/>
      <c r="H93" s="234" t="str">
        <f>+IF('9 Mapa Riesgo, Plan Acción'!M94="","",'9 Mapa Riesgo, Plan Acción'!M94)</f>
        <v/>
      </c>
      <c r="I93" s="126" t="str">
        <f>+IF('9 Mapa Riesgo, Plan Acción'!N94="","",'9 Mapa Riesgo, Plan Acción'!N94)</f>
        <v/>
      </c>
      <c r="J93" s="159" t="str">
        <f>+IF('9 Mapa Riesgo, Plan Acción'!O94="","",'9 Mapa Riesgo, Plan Acción'!O94)</f>
        <v/>
      </c>
      <c r="K93" s="159" t="str">
        <f>+IF('9 Mapa Riesgo, Plan Acción'!P94="","",'9 Mapa Riesgo, Plan Acción'!P94)</f>
        <v/>
      </c>
      <c r="L93" s="254" t="str">
        <f>+IF('9 Mapa Riesgo, Plan Acción'!Q94="","",'9 Mapa Riesgo, Plan Acción'!Q94)</f>
        <v/>
      </c>
      <c r="M93" s="160" t="str">
        <f>+IF('9 Mapa Riesgo, Plan Acción'!R94="","",'9 Mapa Riesgo, Plan Acción'!R94)</f>
        <v/>
      </c>
      <c r="P93" s="57"/>
      <c r="Q93" s="57"/>
      <c r="R93" s="57"/>
      <c r="S93" s="57"/>
      <c r="T93" s="57"/>
      <c r="U93" s="57"/>
    </row>
    <row r="94" spans="1:21" s="58" customFormat="1" x14ac:dyDescent="0.25">
      <c r="A94" s="858"/>
      <c r="B94" s="852"/>
      <c r="C94" s="851" t="s">
        <v>248</v>
      </c>
      <c r="D94" s="852" t="str">
        <f>+IF('6 Valoración Control'!G94="","",'6 Valoración Control'!G94)</f>
        <v/>
      </c>
      <c r="E94" s="840"/>
      <c r="F94" s="843"/>
      <c r="G94" s="861"/>
      <c r="H94" s="234" t="str">
        <f>+IF('9 Mapa Riesgo, Plan Acción'!M95="","",'9 Mapa Riesgo, Plan Acción'!M95)</f>
        <v/>
      </c>
      <c r="I94" s="126" t="str">
        <f>+IF('9 Mapa Riesgo, Plan Acción'!N95="","",'9 Mapa Riesgo, Plan Acción'!N95)</f>
        <v/>
      </c>
      <c r="J94" s="159" t="str">
        <f>+IF('9 Mapa Riesgo, Plan Acción'!O95="","",'9 Mapa Riesgo, Plan Acción'!O95)</f>
        <v/>
      </c>
      <c r="K94" s="159" t="str">
        <f>+IF('9 Mapa Riesgo, Plan Acción'!P95="","",'9 Mapa Riesgo, Plan Acción'!P95)</f>
        <v/>
      </c>
      <c r="L94" s="254" t="str">
        <f>+IF('9 Mapa Riesgo, Plan Acción'!Q95="","",'9 Mapa Riesgo, Plan Acción'!Q95)</f>
        <v/>
      </c>
      <c r="M94" s="160" t="str">
        <f>+IF('9 Mapa Riesgo, Plan Acción'!R95="","",'9 Mapa Riesgo, Plan Acción'!R95)</f>
        <v/>
      </c>
      <c r="P94" s="57"/>
      <c r="Q94" s="57"/>
      <c r="R94" s="57"/>
      <c r="S94" s="57"/>
      <c r="T94" s="57"/>
      <c r="U94" s="57"/>
    </row>
    <row r="95" spans="1:21" s="58" customFormat="1" x14ac:dyDescent="0.25">
      <c r="A95" s="858"/>
      <c r="B95" s="852"/>
      <c r="C95" s="851"/>
      <c r="D95" s="852"/>
      <c r="E95" s="840"/>
      <c r="F95" s="843"/>
      <c r="G95" s="861"/>
      <c r="H95" s="234" t="str">
        <f>+IF('9 Mapa Riesgo, Plan Acción'!M96="","",'9 Mapa Riesgo, Plan Acción'!M96)</f>
        <v/>
      </c>
      <c r="I95" s="126" t="str">
        <f>+IF('9 Mapa Riesgo, Plan Acción'!N96="","",'9 Mapa Riesgo, Plan Acción'!N96)</f>
        <v/>
      </c>
      <c r="J95" s="159" t="str">
        <f>+IF('9 Mapa Riesgo, Plan Acción'!O96="","",'9 Mapa Riesgo, Plan Acción'!O96)</f>
        <v/>
      </c>
      <c r="K95" s="159" t="str">
        <f>+IF('9 Mapa Riesgo, Plan Acción'!P96="","",'9 Mapa Riesgo, Plan Acción'!P96)</f>
        <v/>
      </c>
      <c r="L95" s="254" t="str">
        <f>+IF('9 Mapa Riesgo, Plan Acción'!Q96="","",'9 Mapa Riesgo, Plan Acción'!Q96)</f>
        <v/>
      </c>
      <c r="M95" s="160" t="str">
        <f>+IF('9 Mapa Riesgo, Plan Acción'!R96="","",'9 Mapa Riesgo, Plan Acción'!R96)</f>
        <v/>
      </c>
      <c r="P95" s="57"/>
      <c r="Q95" s="57"/>
      <c r="R95" s="57"/>
      <c r="S95" s="57"/>
      <c r="T95" s="57"/>
      <c r="U95" s="57"/>
    </row>
    <row r="96" spans="1:21" s="58" customFormat="1" x14ac:dyDescent="0.25">
      <c r="A96" s="858"/>
      <c r="B96" s="852"/>
      <c r="C96" s="851"/>
      <c r="D96" s="852"/>
      <c r="E96" s="840"/>
      <c r="F96" s="843"/>
      <c r="G96" s="861"/>
      <c r="H96" s="234" t="str">
        <f>+IF('9 Mapa Riesgo, Plan Acción'!M97="","",'9 Mapa Riesgo, Plan Acción'!M97)</f>
        <v/>
      </c>
      <c r="I96" s="126" t="str">
        <f>+IF('9 Mapa Riesgo, Plan Acción'!N97="","",'9 Mapa Riesgo, Plan Acción'!N97)</f>
        <v/>
      </c>
      <c r="J96" s="159" t="str">
        <f>+IF('9 Mapa Riesgo, Plan Acción'!O97="","",'9 Mapa Riesgo, Plan Acción'!O97)</f>
        <v/>
      </c>
      <c r="K96" s="159" t="str">
        <f>+IF('9 Mapa Riesgo, Plan Acción'!P97="","",'9 Mapa Riesgo, Plan Acción'!P97)</f>
        <v/>
      </c>
      <c r="L96" s="254" t="str">
        <f>+IF('9 Mapa Riesgo, Plan Acción'!Q97="","",'9 Mapa Riesgo, Plan Acción'!Q97)</f>
        <v/>
      </c>
      <c r="M96" s="160" t="str">
        <f>+IF('9 Mapa Riesgo, Plan Acción'!R97="","",'9 Mapa Riesgo, Plan Acción'!R97)</f>
        <v/>
      </c>
      <c r="P96" s="57"/>
      <c r="Q96" s="57"/>
      <c r="R96" s="57"/>
      <c r="S96" s="57"/>
      <c r="T96" s="57"/>
      <c r="U96" s="57"/>
    </row>
    <row r="97" spans="1:21" s="58" customFormat="1" x14ac:dyDescent="0.25">
      <c r="A97" s="858"/>
      <c r="B97" s="852"/>
      <c r="C97" s="851" t="s">
        <v>249</v>
      </c>
      <c r="D97" s="852" t="str">
        <f>+IF('6 Valoración Control'!G97="","",'6 Valoración Control'!G97)</f>
        <v/>
      </c>
      <c r="E97" s="840"/>
      <c r="F97" s="843"/>
      <c r="G97" s="861"/>
      <c r="H97" s="234" t="str">
        <f>+IF('9 Mapa Riesgo, Plan Acción'!M98="","",'9 Mapa Riesgo, Plan Acción'!M98)</f>
        <v/>
      </c>
      <c r="I97" s="126" t="str">
        <f>+IF('9 Mapa Riesgo, Plan Acción'!N98="","",'9 Mapa Riesgo, Plan Acción'!N98)</f>
        <v/>
      </c>
      <c r="J97" s="159" t="str">
        <f>+IF('9 Mapa Riesgo, Plan Acción'!O98="","",'9 Mapa Riesgo, Plan Acción'!O98)</f>
        <v/>
      </c>
      <c r="K97" s="159" t="str">
        <f>+IF('9 Mapa Riesgo, Plan Acción'!P98="","",'9 Mapa Riesgo, Plan Acción'!P98)</f>
        <v/>
      </c>
      <c r="L97" s="254" t="str">
        <f>+IF('9 Mapa Riesgo, Plan Acción'!Q98="","",'9 Mapa Riesgo, Plan Acción'!Q98)</f>
        <v/>
      </c>
      <c r="M97" s="160" t="str">
        <f>+IF('9 Mapa Riesgo, Plan Acción'!R98="","",'9 Mapa Riesgo, Plan Acción'!R98)</f>
        <v/>
      </c>
      <c r="P97" s="57"/>
      <c r="Q97" s="57"/>
      <c r="R97" s="57"/>
      <c r="S97" s="57"/>
      <c r="T97" s="57"/>
      <c r="U97" s="57"/>
    </row>
    <row r="98" spans="1:21" s="58" customFormat="1" x14ac:dyDescent="0.25">
      <c r="A98" s="858"/>
      <c r="B98" s="852"/>
      <c r="C98" s="851"/>
      <c r="D98" s="852"/>
      <c r="E98" s="840"/>
      <c r="F98" s="843"/>
      <c r="G98" s="861"/>
      <c r="H98" s="234" t="str">
        <f>+IF('9 Mapa Riesgo, Plan Acción'!M99="","",'9 Mapa Riesgo, Plan Acción'!M99)</f>
        <v/>
      </c>
      <c r="I98" s="126" t="str">
        <f>+IF('9 Mapa Riesgo, Plan Acción'!N99="","",'9 Mapa Riesgo, Plan Acción'!N99)</f>
        <v/>
      </c>
      <c r="J98" s="159" t="str">
        <f>+IF('9 Mapa Riesgo, Plan Acción'!O99="","",'9 Mapa Riesgo, Plan Acción'!O99)</f>
        <v/>
      </c>
      <c r="K98" s="159" t="str">
        <f>+IF('9 Mapa Riesgo, Plan Acción'!P99="","",'9 Mapa Riesgo, Plan Acción'!P99)</f>
        <v/>
      </c>
      <c r="L98" s="254" t="str">
        <f>+IF('9 Mapa Riesgo, Plan Acción'!Q99="","",'9 Mapa Riesgo, Plan Acción'!Q99)</f>
        <v/>
      </c>
      <c r="M98" s="160" t="str">
        <f>+IF('9 Mapa Riesgo, Plan Acción'!R99="","",'9 Mapa Riesgo, Plan Acción'!R99)</f>
        <v/>
      </c>
      <c r="P98" s="57"/>
      <c r="Q98" s="57"/>
      <c r="R98" s="57"/>
      <c r="S98" s="57"/>
      <c r="T98" s="57"/>
      <c r="U98" s="57"/>
    </row>
    <row r="99" spans="1:21" s="58" customFormat="1" ht="12.75" thickBot="1" x14ac:dyDescent="0.3">
      <c r="A99" s="859"/>
      <c r="B99" s="854"/>
      <c r="C99" s="853"/>
      <c r="D99" s="854"/>
      <c r="E99" s="841"/>
      <c r="F99" s="844"/>
      <c r="G99" s="862"/>
      <c r="H99" s="235" t="str">
        <f>+IF('9 Mapa Riesgo, Plan Acción'!M100="","",'9 Mapa Riesgo, Plan Acción'!M100)</f>
        <v/>
      </c>
      <c r="I99" s="128" t="str">
        <f>+IF('9 Mapa Riesgo, Plan Acción'!N100="","",'9 Mapa Riesgo, Plan Acción'!N100)</f>
        <v/>
      </c>
      <c r="J99" s="241" t="str">
        <f>+IF('9 Mapa Riesgo, Plan Acción'!O100="","",'9 Mapa Riesgo, Plan Acción'!O100)</f>
        <v/>
      </c>
      <c r="K99" s="241" t="str">
        <f>+IF('9 Mapa Riesgo, Plan Acción'!P100="","",'9 Mapa Riesgo, Plan Acción'!P100)</f>
        <v/>
      </c>
      <c r="L99" s="255" t="str">
        <f>+IF('9 Mapa Riesgo, Plan Acción'!Q100="","",'9 Mapa Riesgo, Plan Acción'!Q100)</f>
        <v/>
      </c>
      <c r="M99" s="161" t="str">
        <f>+IF('9 Mapa Riesgo, Plan Acción'!R100="","",'9 Mapa Riesgo, Plan Acción'!R100)</f>
        <v/>
      </c>
      <c r="P99" s="57"/>
      <c r="Q99" s="57"/>
      <c r="R99" s="57"/>
      <c r="S99" s="57"/>
      <c r="T99" s="57"/>
      <c r="U99" s="57"/>
    </row>
    <row r="100" spans="1:21" s="58" customFormat="1" ht="48" x14ac:dyDescent="0.25">
      <c r="A100" s="857" t="str">
        <f>'2 Contexto e Identificación'!$A$16</f>
        <v>R7</v>
      </c>
      <c r="B100" s="856" t="str">
        <f>+'2 Contexto e Identificación'!$E$16</f>
        <v>Posibilidad de recibir o solicitar cualquier dádiva o beneficio a nombre propio o de terceros Con el fin de  Emitir las Personerìas Jurìdicas de Edificios y Condominios en el Distrito de Santa Marta.</v>
      </c>
      <c r="C100" s="855" t="s">
        <v>242</v>
      </c>
      <c r="D100" s="856" t="str">
        <f>+IF('6 Valoración Control'!G100="","",'6 Valoración Control'!G100)</f>
        <v xml:space="preserve">Recepcion de documentacion fuera del término para la elaboración de la emisión de personerias juridicas de edificios y condominios en el Distrito de Santa Marta </v>
      </c>
      <c r="E100" s="839" t="str">
        <f>+'7 Mapa Calor Residual'!$C$15</f>
        <v>Rara Vez</v>
      </c>
      <c r="F100" s="842" t="str">
        <f>+'7 Mapa Calor Residual'!$D$15</f>
        <v>Moderado</v>
      </c>
      <c r="G100" s="860" t="str">
        <f>+'7 Mapa Calor Residual'!$E$15</f>
        <v>Moderado</v>
      </c>
      <c r="H100" s="236" t="str">
        <f>+IF('9 Mapa Riesgo, Plan Acción'!M101="","",'9 Mapa Riesgo, Plan Acción'!M101)</f>
        <v>Reducir_Mitigar</v>
      </c>
      <c r="I100" s="124" t="str">
        <f>+IF('9 Mapa Riesgo, Plan Acción'!N101="","",'9 Mapa Riesgo, Plan Acción'!N101)</f>
        <v xml:space="preserve">La verificación de la entrega de la documentación o emisión de personerias juridicas, se realiza de manera personal o por vìa electronica al solicitante </v>
      </c>
      <c r="J100" s="239" t="str">
        <f>+IF('9 Mapa Riesgo, Plan Acción'!O101="","",'9 Mapa Riesgo, Plan Acción'!O101)</f>
        <v xml:space="preserve">Correos institucionales </v>
      </c>
      <c r="K100" s="239" t="str">
        <f>+IF('9 Mapa Riesgo, Plan Acción'!P101="","",'9 Mapa Riesgo, Plan Acción'!P101)</f>
        <v xml:space="preserve">Jefe Juridico Distrital </v>
      </c>
      <c r="L100" s="256" t="str">
        <f>+IF('9 Mapa Riesgo, Plan Acción'!Q101="","",'9 Mapa Riesgo, Plan Acción'!Q101)</f>
        <v xml:space="preserve">Quincenal </v>
      </c>
      <c r="M100" s="148" t="str">
        <f>+IF('9 Mapa Riesgo, Plan Acción'!R101="","",'9 Mapa Riesgo, Plan Acción'!R101)</f>
        <v>N. Correos Institucionales y Oficios de solicitudes.</v>
      </c>
      <c r="P100" s="57"/>
      <c r="Q100" s="57"/>
      <c r="R100" s="57"/>
      <c r="S100" s="57"/>
      <c r="T100" s="57"/>
      <c r="U100" s="57"/>
    </row>
    <row r="101" spans="1:21" s="58" customFormat="1" ht="48" x14ac:dyDescent="0.25">
      <c r="A101" s="858"/>
      <c r="B101" s="852"/>
      <c r="C101" s="851"/>
      <c r="D101" s="852"/>
      <c r="E101" s="840"/>
      <c r="F101" s="843"/>
      <c r="G101" s="861"/>
      <c r="H101" s="234" t="str">
        <f>+IF('9 Mapa Riesgo, Plan Acción'!M102="","",'9 Mapa Riesgo, Plan Acción'!M102)</f>
        <v>Reducir_Mitigar</v>
      </c>
      <c r="I101" s="126" t="str">
        <f>+IF('9 Mapa Riesgo, Plan Acción'!N102="","",'9 Mapa Riesgo, Plan Acción'!N102)</f>
        <v xml:space="preserve">Se le informa al usuario que el tiempo estimado para elaboración de las personerias juridicas de edifcios y condominios es de 15 dìas hàbiles </v>
      </c>
      <c r="J101" s="159" t="str">
        <f>+IF('9 Mapa Riesgo, Plan Acción'!O102="","",'9 Mapa Riesgo, Plan Acción'!O102)</f>
        <v xml:space="preserve">Correos institucionales </v>
      </c>
      <c r="K101" s="159" t="str">
        <f>+IF('9 Mapa Riesgo, Plan Acción'!P102="","",'9 Mapa Riesgo, Plan Acción'!P102)</f>
        <v xml:space="preserve">Jefe Juridico Distrital </v>
      </c>
      <c r="L101" s="254" t="str">
        <f>+IF('9 Mapa Riesgo, Plan Acción'!Q102="","",'9 Mapa Riesgo, Plan Acción'!Q102)</f>
        <v xml:space="preserve">Quincenal </v>
      </c>
      <c r="M101" s="160" t="str">
        <f>+IF('9 Mapa Riesgo, Plan Acción'!R102="","",'9 Mapa Riesgo, Plan Acción'!R102)</f>
        <v>N. Correos Institucionales y Oficios de solicitudes.</v>
      </c>
      <c r="P101" s="57"/>
      <c r="Q101" s="57"/>
      <c r="R101" s="57"/>
      <c r="S101" s="57"/>
      <c r="T101" s="57"/>
      <c r="U101" s="57"/>
    </row>
    <row r="102" spans="1:21" s="58" customFormat="1" ht="60" x14ac:dyDescent="0.25">
      <c r="A102" s="858"/>
      <c r="B102" s="852"/>
      <c r="C102" s="851"/>
      <c r="D102" s="852"/>
      <c r="E102" s="840"/>
      <c r="F102" s="843"/>
      <c r="G102" s="861"/>
      <c r="H102" s="234" t="str">
        <f>+IF('9 Mapa Riesgo, Plan Acción'!M103="","",'9 Mapa Riesgo, Plan Acción'!M103)</f>
        <v>Reducir_Mitigar</v>
      </c>
      <c r="I102" s="126" t="str">
        <f>+IF('9 Mapa Riesgo, Plan Acción'!N103="","",'9 Mapa Riesgo, Plan Acción'!N103)</f>
        <v xml:space="preserve">Se le informa al usuario que se recepción los documentos previamente a un estudio de verificación de los documentos solicitados para la expedición de edificios y condominios </v>
      </c>
      <c r="J102" s="159" t="str">
        <f>+IF('9 Mapa Riesgo, Plan Acción'!O103="","",'9 Mapa Riesgo, Plan Acción'!O103)</f>
        <v>correos institucionales</v>
      </c>
      <c r="K102" s="159" t="str">
        <f>+IF('9 Mapa Riesgo, Plan Acción'!P103="","",'9 Mapa Riesgo, Plan Acción'!P103)</f>
        <v>Jefe Jurídicico Distrital</v>
      </c>
      <c r="L102" s="254" t="str">
        <f>+IF('9 Mapa Riesgo, Plan Acción'!Q103="","",'9 Mapa Riesgo, Plan Acción'!Q103)</f>
        <v xml:space="preserve">Quincenal </v>
      </c>
      <c r="M102" s="160" t="str">
        <f>+IF('9 Mapa Riesgo, Plan Acción'!R103="","",'9 Mapa Riesgo, Plan Acción'!R103)</f>
        <v>N. Correos Institucionales y Oficios de solicitudes.</v>
      </c>
      <c r="P102" s="57"/>
      <c r="Q102" s="57"/>
      <c r="R102" s="57"/>
      <c r="S102" s="57"/>
      <c r="T102" s="57"/>
      <c r="U102" s="57"/>
    </row>
    <row r="103" spans="1:21" s="58" customFormat="1" ht="72" x14ac:dyDescent="0.25">
      <c r="A103" s="858"/>
      <c r="B103" s="852"/>
      <c r="C103" s="851" t="s">
        <v>246</v>
      </c>
      <c r="D103" s="852" t="str">
        <f>+IF('6 Valoración Control'!G103="","",'6 Valoración Control'!G103)</f>
        <v xml:space="preserve">La recepción de los documentos incompletos para expedición de las personerias juridicas de edificios y condominios e el Distrito de Santa Marta </v>
      </c>
      <c r="E103" s="840"/>
      <c r="F103" s="843"/>
      <c r="G103" s="861"/>
      <c r="H103" s="234" t="str">
        <f>+IF('9 Mapa Riesgo, Plan Acción'!M104="","",'9 Mapa Riesgo, Plan Acción'!M104)</f>
        <v>Reducir_Mitigar</v>
      </c>
      <c r="I103" s="126" t="str">
        <f>+IF('9 Mapa Riesgo, Plan Acción'!N104="","",'9 Mapa Riesgo, Plan Acción'!N104)</f>
        <v>Se realiza la verificación de los documentos por la persona encargada de la expedición de la personeria jurídica y de otro de funcionario que revisan no solamente el documento eleborado sino las documentaciones aportadas</v>
      </c>
      <c r="J103" s="159" t="str">
        <f>+IF('9 Mapa Riesgo, Plan Acción'!O104="","",'9 Mapa Riesgo, Plan Acción'!O104)</f>
        <v xml:space="preserve">correos institucionales </v>
      </c>
      <c r="K103" s="159" t="str">
        <f>+IF('9 Mapa Riesgo, Plan Acción'!P104="","",'9 Mapa Riesgo, Plan Acción'!P104)</f>
        <v xml:space="preserve">Jefe Juridico Distrital </v>
      </c>
      <c r="L103" s="254" t="str">
        <f>+IF('9 Mapa Riesgo, Plan Acción'!Q104="","",'9 Mapa Riesgo, Plan Acción'!Q104)</f>
        <v xml:space="preserve">Quincenal </v>
      </c>
      <c r="M103" s="160" t="str">
        <f>+IF('9 Mapa Riesgo, Plan Acción'!R104="","",'9 Mapa Riesgo, Plan Acción'!R104)</f>
        <v>N. Correos Institucionales y Oficios de solicitudes.</v>
      </c>
      <c r="P103" s="57"/>
      <c r="Q103" s="57"/>
      <c r="R103" s="57"/>
      <c r="S103" s="57"/>
      <c r="T103" s="57"/>
      <c r="U103" s="57"/>
    </row>
    <row r="104" spans="1:21" s="58" customFormat="1" ht="72" x14ac:dyDescent="0.25">
      <c r="A104" s="858"/>
      <c r="B104" s="852"/>
      <c r="C104" s="851"/>
      <c r="D104" s="852"/>
      <c r="E104" s="840"/>
      <c r="F104" s="843"/>
      <c r="G104" s="861"/>
      <c r="H104" s="234" t="str">
        <f>+IF('9 Mapa Riesgo, Plan Acción'!M105="","",'9 Mapa Riesgo, Plan Acción'!M105)</f>
        <v>Reducir_Mitigar</v>
      </c>
      <c r="I104" s="126" t="str">
        <f>+IF('9 Mapa Riesgo, Plan Acción'!N105="","",'9 Mapa Riesgo, Plan Acción'!N105)</f>
        <v>Se realiza la verificación de los documentos por la persona encargada de la expedición de la personeria jurídica y de otro de funcionario que revisan no solamente el documento eleborado sino las documentaciones aportadas</v>
      </c>
      <c r="J104" s="159" t="str">
        <f>+IF('9 Mapa Riesgo, Plan Acción'!O105="","",'9 Mapa Riesgo, Plan Acción'!O105)</f>
        <v xml:space="preserve">correos institucionales </v>
      </c>
      <c r="K104" s="159" t="str">
        <f>+IF('9 Mapa Riesgo, Plan Acción'!P105="","",'9 Mapa Riesgo, Plan Acción'!P105)</f>
        <v>Jefe Jurídico Distrital</v>
      </c>
      <c r="L104" s="254" t="str">
        <f>+IF('9 Mapa Riesgo, Plan Acción'!Q105="","",'9 Mapa Riesgo, Plan Acción'!Q105)</f>
        <v xml:space="preserve">Quincenal </v>
      </c>
      <c r="M104" s="160" t="str">
        <f>+IF('9 Mapa Riesgo, Plan Acción'!R105="","",'9 Mapa Riesgo, Plan Acción'!R105)</f>
        <v>N. Correos Institucionales y Oficios de solicitudes.</v>
      </c>
      <c r="P104" s="57"/>
      <c r="Q104" s="57"/>
      <c r="R104" s="57"/>
      <c r="S104" s="57"/>
      <c r="T104" s="57"/>
      <c r="U104" s="57"/>
    </row>
    <row r="105" spans="1:21" s="58" customFormat="1" ht="84" x14ac:dyDescent="0.25">
      <c r="A105" s="858"/>
      <c r="B105" s="852"/>
      <c r="C105" s="851"/>
      <c r="D105" s="852"/>
      <c r="E105" s="840"/>
      <c r="F105" s="843"/>
      <c r="G105" s="861"/>
      <c r="H105" s="234" t="str">
        <f>+IF('9 Mapa Riesgo, Plan Acción'!M106="","",'9 Mapa Riesgo, Plan Acción'!M106)</f>
        <v>Reducir_Mitigar</v>
      </c>
      <c r="I105" s="126" t="str">
        <f>+IF('9 Mapa Riesgo, Plan Acción'!N106="","",'9 Mapa Riesgo, Plan Acción'!N106)</f>
        <v xml:space="preserve">Se realiza el cambio continuo  del encargado de la expediciòn de las personerias juridicas por parte del Jefe Jurídico y  la debida revisión de otro funcionarios para hacer una mejorar verificaciòn ante la expediciòn de las personerias juridicas </v>
      </c>
      <c r="J105" s="159" t="str">
        <f>+IF('9 Mapa Riesgo, Plan Acción'!O106="","",'9 Mapa Riesgo, Plan Acción'!O106)</f>
        <v>correos institucionales</v>
      </c>
      <c r="K105" s="159" t="str">
        <f>+IF('9 Mapa Riesgo, Plan Acción'!P106="","",'9 Mapa Riesgo, Plan Acción'!P106)</f>
        <v xml:space="preserve">Jefe Jurìdico Distrital </v>
      </c>
      <c r="L105" s="254" t="str">
        <f>+IF('9 Mapa Riesgo, Plan Acción'!Q106="","",'9 Mapa Riesgo, Plan Acción'!Q106)</f>
        <v xml:space="preserve">Quincenal </v>
      </c>
      <c r="M105" s="160" t="str">
        <f>+IF('9 Mapa Riesgo, Plan Acción'!R106="","",'9 Mapa Riesgo, Plan Acción'!R106)</f>
        <v>N. Correos Institucionales y Oficios de solicitudes.</v>
      </c>
      <c r="P105" s="57"/>
      <c r="Q105" s="57"/>
      <c r="R105" s="57"/>
      <c r="S105" s="57"/>
      <c r="T105" s="57"/>
      <c r="U105" s="57"/>
    </row>
    <row r="106" spans="1:21" s="58" customFormat="1" x14ac:dyDescent="0.25">
      <c r="A106" s="858"/>
      <c r="B106" s="852"/>
      <c r="C106" s="851" t="s">
        <v>247</v>
      </c>
      <c r="D106" s="852" t="str">
        <f>+IF('6 Valoración Control'!G106="","",'6 Valoración Control'!G106)</f>
        <v/>
      </c>
      <c r="E106" s="840"/>
      <c r="F106" s="843"/>
      <c r="G106" s="861"/>
      <c r="H106" s="234" t="str">
        <f>+IF('9 Mapa Riesgo, Plan Acción'!M107="","",'9 Mapa Riesgo, Plan Acción'!M107)</f>
        <v/>
      </c>
      <c r="I106" s="126" t="str">
        <f>+IF('9 Mapa Riesgo, Plan Acción'!N107="","",'9 Mapa Riesgo, Plan Acción'!N107)</f>
        <v/>
      </c>
      <c r="J106" s="159" t="str">
        <f>+IF('9 Mapa Riesgo, Plan Acción'!O107="","",'9 Mapa Riesgo, Plan Acción'!O107)</f>
        <v/>
      </c>
      <c r="K106" s="159" t="str">
        <f>+IF('9 Mapa Riesgo, Plan Acción'!P107="","",'9 Mapa Riesgo, Plan Acción'!P107)</f>
        <v/>
      </c>
      <c r="L106" s="254" t="str">
        <f>+IF('9 Mapa Riesgo, Plan Acción'!Q107="","",'9 Mapa Riesgo, Plan Acción'!Q107)</f>
        <v/>
      </c>
      <c r="M106" s="160" t="str">
        <f>+IF('9 Mapa Riesgo, Plan Acción'!R107="","",'9 Mapa Riesgo, Plan Acción'!R107)</f>
        <v/>
      </c>
      <c r="P106" s="57"/>
      <c r="Q106" s="57"/>
      <c r="R106" s="57"/>
      <c r="S106" s="57"/>
      <c r="T106" s="57"/>
      <c r="U106" s="57"/>
    </row>
    <row r="107" spans="1:21" s="58" customFormat="1" x14ac:dyDescent="0.25">
      <c r="A107" s="858"/>
      <c r="B107" s="852"/>
      <c r="C107" s="851"/>
      <c r="D107" s="852"/>
      <c r="E107" s="840"/>
      <c r="F107" s="843"/>
      <c r="G107" s="861"/>
      <c r="H107" s="234" t="str">
        <f>+IF('9 Mapa Riesgo, Plan Acción'!M108="","",'9 Mapa Riesgo, Plan Acción'!M108)</f>
        <v/>
      </c>
      <c r="I107" s="126" t="str">
        <f>+IF('9 Mapa Riesgo, Plan Acción'!N108="","",'9 Mapa Riesgo, Plan Acción'!N108)</f>
        <v/>
      </c>
      <c r="J107" s="159" t="str">
        <f>+IF('9 Mapa Riesgo, Plan Acción'!O108="","",'9 Mapa Riesgo, Plan Acción'!O108)</f>
        <v/>
      </c>
      <c r="K107" s="159" t="str">
        <f>+IF('9 Mapa Riesgo, Plan Acción'!P108="","",'9 Mapa Riesgo, Plan Acción'!P108)</f>
        <v/>
      </c>
      <c r="L107" s="254" t="str">
        <f>+IF('9 Mapa Riesgo, Plan Acción'!Q108="","",'9 Mapa Riesgo, Plan Acción'!Q108)</f>
        <v/>
      </c>
      <c r="M107" s="160" t="str">
        <f>+IF('9 Mapa Riesgo, Plan Acción'!R108="","",'9 Mapa Riesgo, Plan Acción'!R108)</f>
        <v/>
      </c>
      <c r="P107" s="57"/>
      <c r="Q107" s="57"/>
      <c r="R107" s="57"/>
      <c r="S107" s="57"/>
      <c r="T107" s="57"/>
      <c r="U107" s="57"/>
    </row>
    <row r="108" spans="1:21" s="58" customFormat="1" x14ac:dyDescent="0.25">
      <c r="A108" s="858"/>
      <c r="B108" s="852"/>
      <c r="C108" s="851"/>
      <c r="D108" s="852"/>
      <c r="E108" s="840"/>
      <c r="F108" s="843"/>
      <c r="G108" s="861"/>
      <c r="H108" s="234" t="str">
        <f>+IF('9 Mapa Riesgo, Plan Acción'!M109="","",'9 Mapa Riesgo, Plan Acción'!M109)</f>
        <v/>
      </c>
      <c r="I108" s="126" t="str">
        <f>+IF('9 Mapa Riesgo, Plan Acción'!N109="","",'9 Mapa Riesgo, Plan Acción'!N109)</f>
        <v/>
      </c>
      <c r="J108" s="159" t="str">
        <f>+IF('9 Mapa Riesgo, Plan Acción'!O109="","",'9 Mapa Riesgo, Plan Acción'!O109)</f>
        <v/>
      </c>
      <c r="K108" s="159" t="str">
        <f>+IF('9 Mapa Riesgo, Plan Acción'!P109="","",'9 Mapa Riesgo, Plan Acción'!P109)</f>
        <v/>
      </c>
      <c r="L108" s="254" t="str">
        <f>+IF('9 Mapa Riesgo, Plan Acción'!Q109="","",'9 Mapa Riesgo, Plan Acción'!Q109)</f>
        <v/>
      </c>
      <c r="M108" s="160" t="str">
        <f>+IF('9 Mapa Riesgo, Plan Acción'!R109="","",'9 Mapa Riesgo, Plan Acción'!R109)</f>
        <v/>
      </c>
      <c r="P108" s="57"/>
      <c r="Q108" s="57"/>
      <c r="R108" s="57"/>
      <c r="S108" s="57"/>
      <c r="T108" s="57"/>
      <c r="U108" s="57"/>
    </row>
    <row r="109" spans="1:21" s="58" customFormat="1" x14ac:dyDescent="0.25">
      <c r="A109" s="858"/>
      <c r="B109" s="852"/>
      <c r="C109" s="851" t="s">
        <v>248</v>
      </c>
      <c r="D109" s="852" t="str">
        <f>+IF('6 Valoración Control'!G109="","",'6 Valoración Control'!G109)</f>
        <v/>
      </c>
      <c r="E109" s="840"/>
      <c r="F109" s="843"/>
      <c r="G109" s="861"/>
      <c r="H109" s="234" t="str">
        <f>+IF('9 Mapa Riesgo, Plan Acción'!M110="","",'9 Mapa Riesgo, Plan Acción'!M110)</f>
        <v/>
      </c>
      <c r="I109" s="126" t="str">
        <f>+IF('9 Mapa Riesgo, Plan Acción'!N110="","",'9 Mapa Riesgo, Plan Acción'!N110)</f>
        <v/>
      </c>
      <c r="J109" s="159" t="str">
        <f>+IF('9 Mapa Riesgo, Plan Acción'!O110="","",'9 Mapa Riesgo, Plan Acción'!O110)</f>
        <v/>
      </c>
      <c r="K109" s="159" t="str">
        <f>+IF('9 Mapa Riesgo, Plan Acción'!P110="","",'9 Mapa Riesgo, Plan Acción'!P110)</f>
        <v/>
      </c>
      <c r="L109" s="254" t="str">
        <f>+IF('9 Mapa Riesgo, Plan Acción'!Q110="","",'9 Mapa Riesgo, Plan Acción'!Q110)</f>
        <v/>
      </c>
      <c r="M109" s="160" t="str">
        <f>+IF('9 Mapa Riesgo, Plan Acción'!R110="","",'9 Mapa Riesgo, Plan Acción'!R110)</f>
        <v/>
      </c>
      <c r="P109" s="57"/>
      <c r="Q109" s="57"/>
      <c r="R109" s="57"/>
      <c r="S109" s="57"/>
      <c r="T109" s="57"/>
      <c r="U109" s="57"/>
    </row>
    <row r="110" spans="1:21" s="58" customFormat="1" x14ac:dyDescent="0.25">
      <c r="A110" s="858"/>
      <c r="B110" s="852"/>
      <c r="C110" s="851"/>
      <c r="D110" s="852"/>
      <c r="E110" s="840"/>
      <c r="F110" s="843"/>
      <c r="G110" s="861"/>
      <c r="H110" s="234" t="str">
        <f>+IF('9 Mapa Riesgo, Plan Acción'!M111="","",'9 Mapa Riesgo, Plan Acción'!M111)</f>
        <v/>
      </c>
      <c r="I110" s="126" t="str">
        <f>+IF('9 Mapa Riesgo, Plan Acción'!N111="","",'9 Mapa Riesgo, Plan Acción'!N111)</f>
        <v/>
      </c>
      <c r="J110" s="159" t="str">
        <f>+IF('9 Mapa Riesgo, Plan Acción'!O111="","",'9 Mapa Riesgo, Plan Acción'!O111)</f>
        <v/>
      </c>
      <c r="K110" s="159" t="str">
        <f>+IF('9 Mapa Riesgo, Plan Acción'!P111="","",'9 Mapa Riesgo, Plan Acción'!P111)</f>
        <v/>
      </c>
      <c r="L110" s="254" t="str">
        <f>+IF('9 Mapa Riesgo, Plan Acción'!Q111="","",'9 Mapa Riesgo, Plan Acción'!Q111)</f>
        <v/>
      </c>
      <c r="M110" s="160" t="str">
        <f>+IF('9 Mapa Riesgo, Plan Acción'!R111="","",'9 Mapa Riesgo, Plan Acción'!R111)</f>
        <v/>
      </c>
      <c r="P110" s="57"/>
      <c r="Q110" s="57"/>
      <c r="R110" s="57"/>
      <c r="S110" s="57"/>
      <c r="T110" s="57"/>
      <c r="U110" s="57"/>
    </row>
    <row r="111" spans="1:21" s="58" customFormat="1" x14ac:dyDescent="0.25">
      <c r="A111" s="858"/>
      <c r="B111" s="852"/>
      <c r="C111" s="851"/>
      <c r="D111" s="852"/>
      <c r="E111" s="840"/>
      <c r="F111" s="843"/>
      <c r="G111" s="861"/>
      <c r="H111" s="234" t="str">
        <f>+IF('9 Mapa Riesgo, Plan Acción'!M112="","",'9 Mapa Riesgo, Plan Acción'!M112)</f>
        <v/>
      </c>
      <c r="I111" s="126" t="str">
        <f>+IF('9 Mapa Riesgo, Plan Acción'!N112="","",'9 Mapa Riesgo, Plan Acción'!N112)</f>
        <v/>
      </c>
      <c r="J111" s="159" t="str">
        <f>+IF('9 Mapa Riesgo, Plan Acción'!O112="","",'9 Mapa Riesgo, Plan Acción'!O112)</f>
        <v/>
      </c>
      <c r="K111" s="159" t="str">
        <f>+IF('9 Mapa Riesgo, Plan Acción'!P112="","",'9 Mapa Riesgo, Plan Acción'!P112)</f>
        <v/>
      </c>
      <c r="L111" s="254" t="str">
        <f>+IF('9 Mapa Riesgo, Plan Acción'!Q112="","",'9 Mapa Riesgo, Plan Acción'!Q112)</f>
        <v/>
      </c>
      <c r="M111" s="160" t="str">
        <f>+IF('9 Mapa Riesgo, Plan Acción'!R112="","",'9 Mapa Riesgo, Plan Acción'!R112)</f>
        <v/>
      </c>
      <c r="P111" s="57"/>
      <c r="Q111" s="57"/>
      <c r="R111" s="57"/>
      <c r="S111" s="57"/>
      <c r="T111" s="57"/>
      <c r="U111" s="57"/>
    </row>
    <row r="112" spans="1:21" s="58" customFormat="1" x14ac:dyDescent="0.25">
      <c r="A112" s="858"/>
      <c r="B112" s="852"/>
      <c r="C112" s="851" t="s">
        <v>249</v>
      </c>
      <c r="D112" s="852" t="str">
        <f>+IF('6 Valoración Control'!G112="","",'6 Valoración Control'!G112)</f>
        <v/>
      </c>
      <c r="E112" s="840"/>
      <c r="F112" s="843"/>
      <c r="G112" s="861"/>
      <c r="H112" s="234" t="str">
        <f>+IF('9 Mapa Riesgo, Plan Acción'!M113="","",'9 Mapa Riesgo, Plan Acción'!M113)</f>
        <v/>
      </c>
      <c r="I112" s="126" t="str">
        <f>+IF('9 Mapa Riesgo, Plan Acción'!N113="","",'9 Mapa Riesgo, Plan Acción'!N113)</f>
        <v/>
      </c>
      <c r="J112" s="159" t="str">
        <f>+IF('9 Mapa Riesgo, Plan Acción'!O113="","",'9 Mapa Riesgo, Plan Acción'!O113)</f>
        <v/>
      </c>
      <c r="K112" s="159" t="str">
        <f>+IF('9 Mapa Riesgo, Plan Acción'!P113="","",'9 Mapa Riesgo, Plan Acción'!P113)</f>
        <v/>
      </c>
      <c r="L112" s="254" t="str">
        <f>+IF('9 Mapa Riesgo, Plan Acción'!Q113="","",'9 Mapa Riesgo, Plan Acción'!Q113)</f>
        <v/>
      </c>
      <c r="M112" s="160" t="str">
        <f>+IF('9 Mapa Riesgo, Plan Acción'!R113="","",'9 Mapa Riesgo, Plan Acción'!R113)</f>
        <v/>
      </c>
      <c r="P112" s="57"/>
      <c r="Q112" s="57"/>
      <c r="R112" s="57"/>
      <c r="S112" s="57"/>
      <c r="T112" s="57"/>
      <c r="U112" s="57"/>
    </row>
    <row r="113" spans="1:21" s="58" customFormat="1" x14ac:dyDescent="0.25">
      <c r="A113" s="858"/>
      <c r="B113" s="852"/>
      <c r="C113" s="851"/>
      <c r="D113" s="852"/>
      <c r="E113" s="840"/>
      <c r="F113" s="843"/>
      <c r="G113" s="861"/>
      <c r="H113" s="234" t="str">
        <f>+IF('9 Mapa Riesgo, Plan Acción'!M114="","",'9 Mapa Riesgo, Plan Acción'!M114)</f>
        <v/>
      </c>
      <c r="I113" s="126" t="str">
        <f>+IF('9 Mapa Riesgo, Plan Acción'!N114="","",'9 Mapa Riesgo, Plan Acción'!N114)</f>
        <v/>
      </c>
      <c r="J113" s="159" t="str">
        <f>+IF('9 Mapa Riesgo, Plan Acción'!O114="","",'9 Mapa Riesgo, Plan Acción'!O114)</f>
        <v/>
      </c>
      <c r="K113" s="159" t="str">
        <f>+IF('9 Mapa Riesgo, Plan Acción'!P114="","",'9 Mapa Riesgo, Plan Acción'!P114)</f>
        <v/>
      </c>
      <c r="L113" s="254" t="str">
        <f>+IF('9 Mapa Riesgo, Plan Acción'!Q114="","",'9 Mapa Riesgo, Plan Acción'!Q114)</f>
        <v/>
      </c>
      <c r="M113" s="160" t="str">
        <f>+IF('9 Mapa Riesgo, Plan Acción'!R114="","",'9 Mapa Riesgo, Plan Acción'!R114)</f>
        <v/>
      </c>
      <c r="P113" s="57"/>
      <c r="Q113" s="57"/>
      <c r="R113" s="57"/>
      <c r="S113" s="57"/>
      <c r="T113" s="57"/>
      <c r="U113" s="57"/>
    </row>
    <row r="114" spans="1:21" s="58" customFormat="1" ht="12.75" thickBot="1" x14ac:dyDescent="0.3">
      <c r="A114" s="859"/>
      <c r="B114" s="854"/>
      <c r="C114" s="853"/>
      <c r="D114" s="854"/>
      <c r="E114" s="841"/>
      <c r="F114" s="844"/>
      <c r="G114" s="862"/>
      <c r="H114" s="235" t="str">
        <f>+IF('9 Mapa Riesgo, Plan Acción'!M115="","",'9 Mapa Riesgo, Plan Acción'!M115)</f>
        <v/>
      </c>
      <c r="I114" s="128" t="str">
        <f>+IF('9 Mapa Riesgo, Plan Acción'!N115="","",'9 Mapa Riesgo, Plan Acción'!N115)</f>
        <v/>
      </c>
      <c r="J114" s="241" t="str">
        <f>+IF('9 Mapa Riesgo, Plan Acción'!O115="","",'9 Mapa Riesgo, Plan Acción'!O115)</f>
        <v/>
      </c>
      <c r="K114" s="241" t="str">
        <f>+IF('9 Mapa Riesgo, Plan Acción'!P115="","",'9 Mapa Riesgo, Plan Acción'!P115)</f>
        <v/>
      </c>
      <c r="L114" s="255" t="str">
        <f>+IF('9 Mapa Riesgo, Plan Acción'!Q115="","",'9 Mapa Riesgo, Plan Acción'!Q115)</f>
        <v/>
      </c>
      <c r="M114" s="161" t="str">
        <f>+IF('9 Mapa Riesgo, Plan Acción'!R115="","",'9 Mapa Riesgo, Plan Acción'!R115)</f>
        <v/>
      </c>
      <c r="P114" s="57"/>
      <c r="Q114" s="57"/>
      <c r="R114" s="57"/>
      <c r="S114" s="57"/>
      <c r="T114" s="57"/>
      <c r="U114" s="57"/>
    </row>
    <row r="115" spans="1:21" s="58" customFormat="1" ht="36" x14ac:dyDescent="0.25">
      <c r="A115" s="857" t="str">
        <f>'2 Contexto e Identificación'!$A$17</f>
        <v>R8</v>
      </c>
      <c r="B115" s="856" t="str">
        <f>+'2 Contexto e Identificación'!$E$17</f>
        <v>Posibilidad de recibir o solicitar cualquier dádiva o beneficio a nombre propio o de terceros Con el fin de  Emitir Actos Administrativos a terceros en Procesos de Pagos de sentencias.</v>
      </c>
      <c r="C115" s="855" t="s">
        <v>242</v>
      </c>
      <c r="D115" s="856" t="str">
        <f>+IF('6 Valoración Control'!G115="","",'6 Valoración Control'!G115)</f>
        <v>Priorización en los actos administrativos en procesos de pagos de sentencias, sin tener el orden de las fechas de procesos ejecutivos causados en un determinado periodo</v>
      </c>
      <c r="E115" s="839" t="str">
        <f>+'7 Mapa Calor Residual'!$C$16</f>
        <v>Rara Vez</v>
      </c>
      <c r="F115" s="842" t="str">
        <f>+'7 Mapa Calor Residual'!$D$16</f>
        <v>Moderado</v>
      </c>
      <c r="G115" s="860" t="str">
        <f>+'7 Mapa Calor Residual'!$E$16</f>
        <v>Moderado</v>
      </c>
      <c r="H115" s="236" t="str">
        <f>+IF('9 Mapa Riesgo, Plan Acción'!M116="","",'9 Mapa Riesgo, Plan Acción'!M116)</f>
        <v>Reducir_Mitigar</v>
      </c>
      <c r="I115" s="124" t="str">
        <f>+IF('9 Mapa Riesgo, Plan Acción'!N116="","",'9 Mapa Riesgo, Plan Acción'!N116)</f>
        <v xml:space="preserve">Se realiza la verificación del orden de las fechas de la ejecución de los procesos ejecutivos que exigen la obligación </v>
      </c>
      <c r="J115" s="239" t="str">
        <f>+IF('9 Mapa Riesgo, Plan Acción'!O116="","",'9 Mapa Riesgo, Plan Acción'!O116)</f>
        <v>correos institucionales</v>
      </c>
      <c r="K115" s="239" t="str">
        <f>+IF('9 Mapa Riesgo, Plan Acción'!P116="","",'9 Mapa Riesgo, Plan Acción'!P116)</f>
        <v xml:space="preserve">Jefe Jurìdico Distrital </v>
      </c>
      <c r="L115" s="256" t="str">
        <f>+IF('9 Mapa Riesgo, Plan Acción'!Q116="","",'9 Mapa Riesgo, Plan Acción'!Q116)</f>
        <v>Mensual</v>
      </c>
      <c r="M115" s="148" t="str">
        <f>+IF('9 Mapa Riesgo, Plan Acción'!R116="","",'9 Mapa Riesgo, Plan Acción'!R116)</f>
        <v>N. Correos Institucionales y Oficios de solicitudes.</v>
      </c>
      <c r="P115" s="57"/>
      <c r="Q115" s="57"/>
      <c r="R115" s="57"/>
      <c r="S115" s="57"/>
      <c r="T115" s="57"/>
      <c r="U115" s="57"/>
    </row>
    <row r="116" spans="1:21" s="58" customFormat="1" ht="72" x14ac:dyDescent="0.25">
      <c r="A116" s="858"/>
      <c r="B116" s="852"/>
      <c r="C116" s="851"/>
      <c r="D116" s="852"/>
      <c r="E116" s="840"/>
      <c r="F116" s="843"/>
      <c r="G116" s="861"/>
      <c r="H116" s="234" t="str">
        <f>+IF('9 Mapa Riesgo, Plan Acción'!M117="","",'9 Mapa Riesgo, Plan Acción'!M117)</f>
        <v>Reducir_Mitigar</v>
      </c>
      <c r="I116" s="126" t="str">
        <f>+IF('9 Mapa Riesgo, Plan Acción'!N117="","",'9 Mapa Riesgo, Plan Acción'!N117)</f>
        <v xml:space="preserve">En el libro de contabilidad que se encuentra en la Dirección Jurìdica para el pago de sentencia, se encuentra la orden de fecha de ejecuciòn de los procesos ejecutivos que exigen el pago de la obligación </v>
      </c>
      <c r="J116" s="159" t="str">
        <f>+IF('9 Mapa Riesgo, Plan Acción'!O117="","",'9 Mapa Riesgo, Plan Acción'!O117)</f>
        <v xml:space="preserve">correos institucionales </v>
      </c>
      <c r="K116" s="159" t="str">
        <f>+IF('9 Mapa Riesgo, Plan Acción'!P117="","",'9 Mapa Riesgo, Plan Acción'!P117)</f>
        <v>Jefe Jurídico Distrital</v>
      </c>
      <c r="L116" s="254" t="str">
        <f>+IF('9 Mapa Riesgo, Plan Acción'!Q117="","",'9 Mapa Riesgo, Plan Acción'!Q117)</f>
        <v>Mensual</v>
      </c>
      <c r="M116" s="160" t="str">
        <f>+IF('9 Mapa Riesgo, Plan Acción'!R117="","",'9 Mapa Riesgo, Plan Acción'!R117)</f>
        <v>N. Correos Institucionales y Oficios de solicitudes.</v>
      </c>
      <c r="P116" s="57"/>
      <c r="Q116" s="57"/>
      <c r="R116" s="57"/>
      <c r="S116" s="57"/>
      <c r="T116" s="57"/>
      <c r="U116" s="57"/>
    </row>
    <row r="117" spans="1:21" s="58" customFormat="1" x14ac:dyDescent="0.25">
      <c r="A117" s="858"/>
      <c r="B117" s="852"/>
      <c r="C117" s="851"/>
      <c r="D117" s="852"/>
      <c r="E117" s="840"/>
      <c r="F117" s="843"/>
      <c r="G117" s="861"/>
      <c r="H117" s="234" t="str">
        <f>+IF('9 Mapa Riesgo, Plan Acción'!M118="","",'9 Mapa Riesgo, Plan Acción'!M118)</f>
        <v/>
      </c>
      <c r="I117" s="126" t="str">
        <f>+IF('9 Mapa Riesgo, Plan Acción'!N118="","",'9 Mapa Riesgo, Plan Acción'!N118)</f>
        <v/>
      </c>
      <c r="J117" s="159" t="str">
        <f>+IF('9 Mapa Riesgo, Plan Acción'!O118="","",'9 Mapa Riesgo, Plan Acción'!O118)</f>
        <v/>
      </c>
      <c r="K117" s="159" t="str">
        <f>+IF('9 Mapa Riesgo, Plan Acción'!P118="","",'9 Mapa Riesgo, Plan Acción'!P118)</f>
        <v/>
      </c>
      <c r="L117" s="254" t="str">
        <f>+IF('9 Mapa Riesgo, Plan Acción'!Q118="","",'9 Mapa Riesgo, Plan Acción'!Q118)</f>
        <v/>
      </c>
      <c r="M117" s="160" t="str">
        <f>+IF('9 Mapa Riesgo, Plan Acción'!R118="","",'9 Mapa Riesgo, Plan Acción'!R118)</f>
        <v/>
      </c>
      <c r="P117" s="57"/>
      <c r="Q117" s="57"/>
      <c r="R117" s="57"/>
      <c r="S117" s="57"/>
      <c r="T117" s="57"/>
      <c r="U117" s="57"/>
    </row>
    <row r="118" spans="1:21" s="58" customFormat="1" ht="48" x14ac:dyDescent="0.25">
      <c r="A118" s="858"/>
      <c r="B118" s="852"/>
      <c r="C118" s="851" t="s">
        <v>246</v>
      </c>
      <c r="D118" s="852" t="str">
        <f>+IF('6 Valoración Control'!G118="","",'6 Valoración Control'!G118)</f>
        <v xml:space="preserve">La recepción de documentos incompletos para pago de sentencia </v>
      </c>
      <c r="E118" s="840"/>
      <c r="F118" s="843"/>
      <c r="G118" s="861"/>
      <c r="H118" s="234" t="str">
        <f>+IF('9 Mapa Riesgo, Plan Acción'!M119="","",'9 Mapa Riesgo, Plan Acción'!M119)</f>
        <v>Reducir_Mitigar</v>
      </c>
      <c r="I118" s="126" t="str">
        <f>+IF('9 Mapa Riesgo, Plan Acción'!N119="","",'9 Mapa Riesgo, Plan Acción'!N119)</f>
        <v>Se verifica ante que se realicen el pago, se verifica tanto por la Direcciòn Jurídica como la Secretaria de Hacienda, la documentacion necesaria para dicho pago</v>
      </c>
      <c r="J118" s="159" t="str">
        <f>+IF('9 Mapa Riesgo, Plan Acción'!O119="","",'9 Mapa Riesgo, Plan Acción'!O119)</f>
        <v>correos institucionales</v>
      </c>
      <c r="K118" s="159" t="str">
        <f>+IF('9 Mapa Riesgo, Plan Acción'!P119="","",'9 Mapa Riesgo, Plan Acción'!P119)</f>
        <v xml:space="preserve">Jefe Juridico Distrital </v>
      </c>
      <c r="L118" s="254" t="str">
        <f>+IF('9 Mapa Riesgo, Plan Acción'!Q119="","",'9 Mapa Riesgo, Plan Acción'!Q119)</f>
        <v>Mensual</v>
      </c>
      <c r="M118" s="160" t="str">
        <f>+IF('9 Mapa Riesgo, Plan Acción'!R119="","",'9 Mapa Riesgo, Plan Acción'!R119)</f>
        <v>N. Correos Institucionales y Oficios de solicitudes.</v>
      </c>
      <c r="P118" s="57"/>
      <c r="Q118" s="57"/>
      <c r="R118" s="57"/>
      <c r="S118" s="57"/>
      <c r="T118" s="57"/>
      <c r="U118" s="57"/>
    </row>
    <row r="119" spans="1:21" s="58" customFormat="1" ht="60" x14ac:dyDescent="0.25">
      <c r="A119" s="858"/>
      <c r="B119" s="852"/>
      <c r="C119" s="851"/>
      <c r="D119" s="852"/>
      <c r="E119" s="840"/>
      <c r="F119" s="843"/>
      <c r="G119" s="861"/>
      <c r="H119" s="234" t="str">
        <f>+IF('9 Mapa Riesgo, Plan Acción'!M120="","",'9 Mapa Riesgo, Plan Acción'!M120)</f>
        <v>Reducir_Mitigar</v>
      </c>
      <c r="I119" s="126" t="str">
        <f>+IF('9 Mapa Riesgo, Plan Acción'!N120="","",'9 Mapa Riesgo, Plan Acción'!N120)</f>
        <v xml:space="preserve">Se estudia y se verifica la viabilidad del pago, de un analisis juridicos por parte la Direcciòn Jurìdica y la verificacion de pago y expedicion del Registro presupuestal por parte de la Secretaria de Hacienda Distrital </v>
      </c>
      <c r="J119" s="159" t="str">
        <f>+IF('9 Mapa Riesgo, Plan Acción'!O120="","",'9 Mapa Riesgo, Plan Acción'!O120)</f>
        <v xml:space="preserve">correos institucionales </v>
      </c>
      <c r="K119" s="159" t="str">
        <f>+IF('9 Mapa Riesgo, Plan Acción'!P120="","",'9 Mapa Riesgo, Plan Acción'!P120)</f>
        <v xml:space="preserve">Jefe Juridico Distrital </v>
      </c>
      <c r="L119" s="254" t="str">
        <f>+IF('9 Mapa Riesgo, Plan Acción'!Q120="","",'9 Mapa Riesgo, Plan Acción'!Q120)</f>
        <v>Mensual</v>
      </c>
      <c r="M119" s="160" t="str">
        <f>+IF('9 Mapa Riesgo, Plan Acción'!R120="","",'9 Mapa Riesgo, Plan Acción'!R120)</f>
        <v>N. Correos Institucionales y Oficios de solicitudes.</v>
      </c>
      <c r="P119" s="57"/>
      <c r="Q119" s="57"/>
      <c r="R119" s="57"/>
      <c r="S119" s="57"/>
      <c r="T119" s="57"/>
      <c r="U119" s="57"/>
    </row>
    <row r="120" spans="1:21" s="58" customFormat="1" x14ac:dyDescent="0.25">
      <c r="A120" s="858"/>
      <c r="B120" s="852"/>
      <c r="C120" s="851"/>
      <c r="D120" s="852"/>
      <c r="E120" s="840"/>
      <c r="F120" s="843"/>
      <c r="G120" s="861"/>
      <c r="H120" s="234" t="str">
        <f>+IF('9 Mapa Riesgo, Plan Acción'!M121="","",'9 Mapa Riesgo, Plan Acción'!M121)</f>
        <v/>
      </c>
      <c r="I120" s="126" t="str">
        <f>+IF('9 Mapa Riesgo, Plan Acción'!N121="","",'9 Mapa Riesgo, Plan Acción'!N121)</f>
        <v/>
      </c>
      <c r="J120" s="159" t="str">
        <f>+IF('9 Mapa Riesgo, Plan Acción'!O121="","",'9 Mapa Riesgo, Plan Acción'!O121)</f>
        <v/>
      </c>
      <c r="K120" s="159" t="str">
        <f>+IF('9 Mapa Riesgo, Plan Acción'!P121="","",'9 Mapa Riesgo, Plan Acción'!P121)</f>
        <v/>
      </c>
      <c r="L120" s="254" t="str">
        <f>+IF('9 Mapa Riesgo, Plan Acción'!Q121="","",'9 Mapa Riesgo, Plan Acción'!Q121)</f>
        <v/>
      </c>
      <c r="M120" s="160" t="str">
        <f>+IF('9 Mapa Riesgo, Plan Acción'!R121="","",'9 Mapa Riesgo, Plan Acción'!R121)</f>
        <v/>
      </c>
      <c r="P120" s="57"/>
      <c r="Q120" s="57"/>
      <c r="R120" s="57"/>
      <c r="S120" s="57"/>
      <c r="T120" s="57"/>
      <c r="U120" s="57"/>
    </row>
    <row r="121" spans="1:21" s="58" customFormat="1" x14ac:dyDescent="0.25">
      <c r="A121" s="858"/>
      <c r="B121" s="852"/>
      <c r="C121" s="851" t="s">
        <v>247</v>
      </c>
      <c r="D121" s="852" t="str">
        <f>+IF('6 Valoración Control'!G121="","",'6 Valoración Control'!G121)</f>
        <v/>
      </c>
      <c r="E121" s="840"/>
      <c r="F121" s="843"/>
      <c r="G121" s="861"/>
      <c r="H121" s="234" t="str">
        <f>+IF('9 Mapa Riesgo, Plan Acción'!M122="","",'9 Mapa Riesgo, Plan Acción'!M122)</f>
        <v/>
      </c>
      <c r="I121" s="126" t="str">
        <f>+IF('9 Mapa Riesgo, Plan Acción'!N122="","",'9 Mapa Riesgo, Plan Acción'!N122)</f>
        <v/>
      </c>
      <c r="J121" s="159" t="str">
        <f>+IF('9 Mapa Riesgo, Plan Acción'!O122="","",'9 Mapa Riesgo, Plan Acción'!O122)</f>
        <v/>
      </c>
      <c r="K121" s="159" t="str">
        <f>+IF('9 Mapa Riesgo, Plan Acción'!P122="","",'9 Mapa Riesgo, Plan Acción'!P122)</f>
        <v/>
      </c>
      <c r="L121" s="254" t="str">
        <f>+IF('9 Mapa Riesgo, Plan Acción'!Q122="","",'9 Mapa Riesgo, Plan Acción'!Q122)</f>
        <v/>
      </c>
      <c r="M121" s="160" t="str">
        <f>+IF('9 Mapa Riesgo, Plan Acción'!R122="","",'9 Mapa Riesgo, Plan Acción'!R122)</f>
        <v/>
      </c>
      <c r="P121" s="57"/>
      <c r="Q121" s="57"/>
      <c r="R121" s="57"/>
      <c r="S121" s="57"/>
      <c r="T121" s="57"/>
      <c r="U121" s="57"/>
    </row>
    <row r="122" spans="1:21" s="58" customFormat="1" x14ac:dyDescent="0.25">
      <c r="A122" s="858"/>
      <c r="B122" s="852"/>
      <c r="C122" s="851"/>
      <c r="D122" s="852"/>
      <c r="E122" s="840"/>
      <c r="F122" s="843"/>
      <c r="G122" s="861"/>
      <c r="H122" s="234" t="str">
        <f>+IF('9 Mapa Riesgo, Plan Acción'!M123="","",'9 Mapa Riesgo, Plan Acción'!M123)</f>
        <v/>
      </c>
      <c r="I122" s="126" t="str">
        <f>+IF('9 Mapa Riesgo, Plan Acción'!N123="","",'9 Mapa Riesgo, Plan Acción'!N123)</f>
        <v/>
      </c>
      <c r="J122" s="159" t="str">
        <f>+IF('9 Mapa Riesgo, Plan Acción'!O123="","",'9 Mapa Riesgo, Plan Acción'!O123)</f>
        <v/>
      </c>
      <c r="K122" s="159" t="str">
        <f>+IF('9 Mapa Riesgo, Plan Acción'!P123="","",'9 Mapa Riesgo, Plan Acción'!P123)</f>
        <v/>
      </c>
      <c r="L122" s="254" t="str">
        <f>+IF('9 Mapa Riesgo, Plan Acción'!Q123="","",'9 Mapa Riesgo, Plan Acción'!Q123)</f>
        <v/>
      </c>
      <c r="M122" s="160" t="str">
        <f>+IF('9 Mapa Riesgo, Plan Acción'!R123="","",'9 Mapa Riesgo, Plan Acción'!R123)</f>
        <v/>
      </c>
      <c r="P122" s="57"/>
      <c r="Q122" s="57"/>
      <c r="R122" s="57"/>
      <c r="S122" s="57"/>
      <c r="T122" s="57"/>
      <c r="U122" s="57"/>
    </row>
    <row r="123" spans="1:21" s="58" customFormat="1" x14ac:dyDescent="0.25">
      <c r="A123" s="858"/>
      <c r="B123" s="852"/>
      <c r="C123" s="851"/>
      <c r="D123" s="852"/>
      <c r="E123" s="840"/>
      <c r="F123" s="843"/>
      <c r="G123" s="861"/>
      <c r="H123" s="234" t="str">
        <f>+IF('9 Mapa Riesgo, Plan Acción'!M124="","",'9 Mapa Riesgo, Plan Acción'!M124)</f>
        <v/>
      </c>
      <c r="I123" s="126" t="str">
        <f>+IF('9 Mapa Riesgo, Plan Acción'!N124="","",'9 Mapa Riesgo, Plan Acción'!N124)</f>
        <v/>
      </c>
      <c r="J123" s="159" t="str">
        <f>+IF('9 Mapa Riesgo, Plan Acción'!O124="","",'9 Mapa Riesgo, Plan Acción'!O124)</f>
        <v/>
      </c>
      <c r="K123" s="159" t="str">
        <f>+IF('9 Mapa Riesgo, Plan Acción'!P124="","",'9 Mapa Riesgo, Plan Acción'!P124)</f>
        <v/>
      </c>
      <c r="L123" s="254" t="str">
        <f>+IF('9 Mapa Riesgo, Plan Acción'!Q124="","",'9 Mapa Riesgo, Plan Acción'!Q124)</f>
        <v/>
      </c>
      <c r="M123" s="160" t="str">
        <f>+IF('9 Mapa Riesgo, Plan Acción'!R124="","",'9 Mapa Riesgo, Plan Acción'!R124)</f>
        <v/>
      </c>
      <c r="P123" s="57"/>
      <c r="Q123" s="57"/>
      <c r="R123" s="57"/>
      <c r="S123" s="57"/>
      <c r="T123" s="57"/>
      <c r="U123" s="57"/>
    </row>
    <row r="124" spans="1:21" s="58" customFormat="1" x14ac:dyDescent="0.25">
      <c r="A124" s="858"/>
      <c r="B124" s="852"/>
      <c r="C124" s="851" t="s">
        <v>248</v>
      </c>
      <c r="D124" s="852" t="str">
        <f>+IF('6 Valoración Control'!G124="","",'6 Valoración Control'!G124)</f>
        <v/>
      </c>
      <c r="E124" s="840"/>
      <c r="F124" s="843"/>
      <c r="G124" s="861"/>
      <c r="H124" s="234" t="str">
        <f>+IF('9 Mapa Riesgo, Plan Acción'!M125="","",'9 Mapa Riesgo, Plan Acción'!M125)</f>
        <v/>
      </c>
      <c r="I124" s="126" t="str">
        <f>+IF('9 Mapa Riesgo, Plan Acción'!N125="","",'9 Mapa Riesgo, Plan Acción'!N125)</f>
        <v/>
      </c>
      <c r="J124" s="159" t="str">
        <f>+IF('9 Mapa Riesgo, Plan Acción'!O125="","",'9 Mapa Riesgo, Plan Acción'!O125)</f>
        <v/>
      </c>
      <c r="K124" s="159" t="str">
        <f>+IF('9 Mapa Riesgo, Plan Acción'!P125="","",'9 Mapa Riesgo, Plan Acción'!P125)</f>
        <v/>
      </c>
      <c r="L124" s="254" t="str">
        <f>+IF('9 Mapa Riesgo, Plan Acción'!Q125="","",'9 Mapa Riesgo, Plan Acción'!Q125)</f>
        <v/>
      </c>
      <c r="M124" s="160" t="str">
        <f>+IF('9 Mapa Riesgo, Plan Acción'!R125="","",'9 Mapa Riesgo, Plan Acción'!R125)</f>
        <v/>
      </c>
      <c r="P124" s="57"/>
      <c r="Q124" s="57"/>
      <c r="R124" s="57"/>
      <c r="S124" s="57"/>
      <c r="T124" s="57"/>
      <c r="U124" s="57"/>
    </row>
    <row r="125" spans="1:21" s="58" customFormat="1" x14ac:dyDescent="0.25">
      <c r="A125" s="858"/>
      <c r="B125" s="852"/>
      <c r="C125" s="851"/>
      <c r="D125" s="852"/>
      <c r="E125" s="840"/>
      <c r="F125" s="843"/>
      <c r="G125" s="861"/>
      <c r="H125" s="234" t="str">
        <f>+IF('9 Mapa Riesgo, Plan Acción'!M126="","",'9 Mapa Riesgo, Plan Acción'!M126)</f>
        <v/>
      </c>
      <c r="I125" s="126" t="str">
        <f>+IF('9 Mapa Riesgo, Plan Acción'!N126="","",'9 Mapa Riesgo, Plan Acción'!N126)</f>
        <v/>
      </c>
      <c r="J125" s="159" t="str">
        <f>+IF('9 Mapa Riesgo, Plan Acción'!O126="","",'9 Mapa Riesgo, Plan Acción'!O126)</f>
        <v/>
      </c>
      <c r="K125" s="159" t="str">
        <f>+IF('9 Mapa Riesgo, Plan Acción'!P126="","",'9 Mapa Riesgo, Plan Acción'!P126)</f>
        <v/>
      </c>
      <c r="L125" s="254" t="str">
        <f>+IF('9 Mapa Riesgo, Plan Acción'!Q126="","",'9 Mapa Riesgo, Plan Acción'!Q126)</f>
        <v/>
      </c>
      <c r="M125" s="160" t="str">
        <f>+IF('9 Mapa Riesgo, Plan Acción'!R126="","",'9 Mapa Riesgo, Plan Acción'!R126)</f>
        <v/>
      </c>
      <c r="P125" s="57"/>
      <c r="Q125" s="57"/>
      <c r="R125" s="57"/>
      <c r="S125" s="57"/>
      <c r="T125" s="57"/>
      <c r="U125" s="57"/>
    </row>
    <row r="126" spans="1:21" s="58" customFormat="1" x14ac:dyDescent="0.25">
      <c r="A126" s="858"/>
      <c r="B126" s="852"/>
      <c r="C126" s="851"/>
      <c r="D126" s="852"/>
      <c r="E126" s="840"/>
      <c r="F126" s="843"/>
      <c r="G126" s="861"/>
      <c r="H126" s="234" t="str">
        <f>+IF('9 Mapa Riesgo, Plan Acción'!M127="","",'9 Mapa Riesgo, Plan Acción'!M127)</f>
        <v/>
      </c>
      <c r="I126" s="126" t="str">
        <f>+IF('9 Mapa Riesgo, Plan Acción'!N127="","",'9 Mapa Riesgo, Plan Acción'!N127)</f>
        <v/>
      </c>
      <c r="J126" s="159" t="str">
        <f>+IF('9 Mapa Riesgo, Plan Acción'!O127="","",'9 Mapa Riesgo, Plan Acción'!O127)</f>
        <v/>
      </c>
      <c r="K126" s="159" t="str">
        <f>+IF('9 Mapa Riesgo, Plan Acción'!P127="","",'9 Mapa Riesgo, Plan Acción'!P127)</f>
        <v/>
      </c>
      <c r="L126" s="254" t="str">
        <f>+IF('9 Mapa Riesgo, Plan Acción'!Q127="","",'9 Mapa Riesgo, Plan Acción'!Q127)</f>
        <v/>
      </c>
      <c r="M126" s="160" t="str">
        <f>+IF('9 Mapa Riesgo, Plan Acción'!R127="","",'9 Mapa Riesgo, Plan Acción'!R127)</f>
        <v/>
      </c>
      <c r="P126" s="57"/>
      <c r="Q126" s="57"/>
      <c r="R126" s="57"/>
      <c r="S126" s="57"/>
      <c r="T126" s="57"/>
      <c r="U126" s="57"/>
    </row>
    <row r="127" spans="1:21" s="58" customFormat="1" x14ac:dyDescent="0.25">
      <c r="A127" s="858"/>
      <c r="B127" s="852"/>
      <c r="C127" s="851" t="s">
        <v>249</v>
      </c>
      <c r="D127" s="852" t="str">
        <f>+IF('6 Valoración Control'!G127="","",'6 Valoración Control'!G127)</f>
        <v/>
      </c>
      <c r="E127" s="840"/>
      <c r="F127" s="843"/>
      <c r="G127" s="861"/>
      <c r="H127" s="234" t="str">
        <f>+IF('9 Mapa Riesgo, Plan Acción'!M128="","",'9 Mapa Riesgo, Plan Acción'!M128)</f>
        <v/>
      </c>
      <c r="I127" s="126" t="str">
        <f>+IF('9 Mapa Riesgo, Plan Acción'!N128="","",'9 Mapa Riesgo, Plan Acción'!N128)</f>
        <v/>
      </c>
      <c r="J127" s="159" t="str">
        <f>+IF('9 Mapa Riesgo, Plan Acción'!O128="","",'9 Mapa Riesgo, Plan Acción'!O128)</f>
        <v/>
      </c>
      <c r="K127" s="159" t="str">
        <f>+IF('9 Mapa Riesgo, Plan Acción'!P128="","",'9 Mapa Riesgo, Plan Acción'!P128)</f>
        <v/>
      </c>
      <c r="L127" s="254" t="str">
        <f>+IF('9 Mapa Riesgo, Plan Acción'!Q128="","",'9 Mapa Riesgo, Plan Acción'!Q128)</f>
        <v/>
      </c>
      <c r="M127" s="160" t="str">
        <f>+IF('9 Mapa Riesgo, Plan Acción'!R128="","",'9 Mapa Riesgo, Plan Acción'!R128)</f>
        <v/>
      </c>
      <c r="P127" s="57"/>
      <c r="Q127" s="57"/>
      <c r="R127" s="57"/>
      <c r="S127" s="57"/>
      <c r="T127" s="57"/>
      <c r="U127" s="57"/>
    </row>
    <row r="128" spans="1:21" s="58" customFormat="1" x14ac:dyDescent="0.25">
      <c r="A128" s="858"/>
      <c r="B128" s="852"/>
      <c r="C128" s="851"/>
      <c r="D128" s="852"/>
      <c r="E128" s="840"/>
      <c r="F128" s="843"/>
      <c r="G128" s="861"/>
      <c r="H128" s="234" t="str">
        <f>+IF('9 Mapa Riesgo, Plan Acción'!M129="","",'9 Mapa Riesgo, Plan Acción'!M129)</f>
        <v/>
      </c>
      <c r="I128" s="126" t="str">
        <f>+IF('9 Mapa Riesgo, Plan Acción'!N129="","",'9 Mapa Riesgo, Plan Acción'!N129)</f>
        <v/>
      </c>
      <c r="J128" s="159" t="str">
        <f>+IF('9 Mapa Riesgo, Plan Acción'!O129="","",'9 Mapa Riesgo, Plan Acción'!O129)</f>
        <v/>
      </c>
      <c r="K128" s="159" t="str">
        <f>+IF('9 Mapa Riesgo, Plan Acción'!P129="","",'9 Mapa Riesgo, Plan Acción'!P129)</f>
        <v/>
      </c>
      <c r="L128" s="254" t="str">
        <f>+IF('9 Mapa Riesgo, Plan Acción'!Q129="","",'9 Mapa Riesgo, Plan Acción'!Q129)</f>
        <v/>
      </c>
      <c r="M128" s="160" t="str">
        <f>+IF('9 Mapa Riesgo, Plan Acción'!R129="","",'9 Mapa Riesgo, Plan Acción'!R129)</f>
        <v/>
      </c>
      <c r="P128" s="57"/>
      <c r="Q128" s="57"/>
      <c r="R128" s="57"/>
      <c r="S128" s="57"/>
      <c r="T128" s="57"/>
      <c r="U128" s="57"/>
    </row>
    <row r="129" spans="1:21" s="58" customFormat="1" ht="12.75" thickBot="1" x14ac:dyDescent="0.3">
      <c r="A129" s="859"/>
      <c r="B129" s="854"/>
      <c r="C129" s="853"/>
      <c r="D129" s="854"/>
      <c r="E129" s="841"/>
      <c r="F129" s="844"/>
      <c r="G129" s="862"/>
      <c r="H129" s="235" t="str">
        <f>+IF('9 Mapa Riesgo, Plan Acción'!M130="","",'9 Mapa Riesgo, Plan Acción'!M130)</f>
        <v/>
      </c>
      <c r="I129" s="128" t="str">
        <f>+IF('9 Mapa Riesgo, Plan Acción'!N130="","",'9 Mapa Riesgo, Plan Acción'!N130)</f>
        <v/>
      </c>
      <c r="J129" s="241" t="str">
        <f>+IF('9 Mapa Riesgo, Plan Acción'!O130="","",'9 Mapa Riesgo, Plan Acción'!O130)</f>
        <v/>
      </c>
      <c r="K129" s="241" t="str">
        <f>+IF('9 Mapa Riesgo, Plan Acción'!P130="","",'9 Mapa Riesgo, Plan Acción'!P130)</f>
        <v/>
      </c>
      <c r="L129" s="255" t="str">
        <f>+IF('9 Mapa Riesgo, Plan Acción'!Q130="","",'9 Mapa Riesgo, Plan Acción'!Q130)</f>
        <v/>
      </c>
      <c r="M129" s="161" t="str">
        <f>+IF('9 Mapa Riesgo, Plan Acción'!R130="","",'9 Mapa Riesgo, Plan Acción'!R130)</f>
        <v/>
      </c>
      <c r="P129" s="57"/>
      <c r="Q129" s="57"/>
      <c r="R129" s="57"/>
      <c r="S129" s="57"/>
      <c r="T129" s="57"/>
      <c r="U129" s="57"/>
    </row>
    <row r="130" spans="1:21" s="58" customFormat="1" x14ac:dyDescent="0.25">
      <c r="A130" s="857" t="str">
        <f>'2 Contexto e Identificación'!$A$18</f>
        <v>R9</v>
      </c>
      <c r="B130" s="856" t="str">
        <f>+'2 Contexto e Identificación'!$E$18</f>
        <v xml:space="preserve">  </v>
      </c>
      <c r="C130" s="855" t="s">
        <v>242</v>
      </c>
      <c r="D130" s="856" t="str">
        <f>+IF('6 Valoración Control'!G130="","",'6 Valoración Control'!G130)</f>
        <v/>
      </c>
      <c r="E130" s="839">
        <f>+'7 Mapa Calor Residual'!$C$17</f>
        <v>0</v>
      </c>
      <c r="F130" s="842">
        <f>+'7 Mapa Calor Residual'!$D$17</f>
        <v>0</v>
      </c>
      <c r="G130" s="860">
        <f>+'7 Mapa Calor Residual'!$E$17</f>
        <v>0</v>
      </c>
      <c r="H130" s="236" t="str">
        <f>+IF('9 Mapa Riesgo, Plan Acción'!M131="","",'9 Mapa Riesgo, Plan Acción'!M131)</f>
        <v/>
      </c>
      <c r="I130" s="124" t="str">
        <f>+IF('9 Mapa Riesgo, Plan Acción'!N131="","",'9 Mapa Riesgo, Plan Acción'!N131)</f>
        <v/>
      </c>
      <c r="J130" s="239" t="str">
        <f>+IF('9 Mapa Riesgo, Plan Acción'!O131="","",'9 Mapa Riesgo, Plan Acción'!O131)</f>
        <v/>
      </c>
      <c r="K130" s="239" t="str">
        <f>+IF('9 Mapa Riesgo, Plan Acción'!P131="","",'9 Mapa Riesgo, Plan Acción'!P131)</f>
        <v/>
      </c>
      <c r="L130" s="256" t="str">
        <f>+IF('9 Mapa Riesgo, Plan Acción'!Q131="","",'9 Mapa Riesgo, Plan Acción'!Q131)</f>
        <v/>
      </c>
      <c r="M130" s="148" t="str">
        <f>+IF('9 Mapa Riesgo, Plan Acción'!R131="","",'9 Mapa Riesgo, Plan Acción'!R131)</f>
        <v/>
      </c>
      <c r="P130" s="57"/>
      <c r="Q130" s="57"/>
      <c r="R130" s="57"/>
      <c r="S130" s="57"/>
      <c r="T130" s="57"/>
      <c r="U130" s="57"/>
    </row>
    <row r="131" spans="1:21" s="58" customFormat="1" x14ac:dyDescent="0.25">
      <c r="A131" s="858"/>
      <c r="B131" s="852"/>
      <c r="C131" s="851"/>
      <c r="D131" s="852"/>
      <c r="E131" s="840"/>
      <c r="F131" s="843"/>
      <c r="G131" s="861"/>
      <c r="H131" s="234" t="str">
        <f>+IF('9 Mapa Riesgo, Plan Acción'!M132="","",'9 Mapa Riesgo, Plan Acción'!M132)</f>
        <v/>
      </c>
      <c r="I131" s="126" t="str">
        <f>+IF('9 Mapa Riesgo, Plan Acción'!N132="","",'9 Mapa Riesgo, Plan Acción'!N132)</f>
        <v/>
      </c>
      <c r="J131" s="159" t="str">
        <f>+IF('9 Mapa Riesgo, Plan Acción'!O132="","",'9 Mapa Riesgo, Plan Acción'!O132)</f>
        <v/>
      </c>
      <c r="K131" s="159" t="str">
        <f>+IF('9 Mapa Riesgo, Plan Acción'!P132="","",'9 Mapa Riesgo, Plan Acción'!P132)</f>
        <v/>
      </c>
      <c r="L131" s="254" t="str">
        <f>+IF('9 Mapa Riesgo, Plan Acción'!Q132="","",'9 Mapa Riesgo, Plan Acción'!Q132)</f>
        <v/>
      </c>
      <c r="M131" s="160" t="str">
        <f>+IF('9 Mapa Riesgo, Plan Acción'!R132="","",'9 Mapa Riesgo, Plan Acción'!R132)</f>
        <v/>
      </c>
      <c r="P131" s="57"/>
      <c r="Q131" s="57"/>
      <c r="R131" s="57"/>
      <c r="S131" s="57"/>
      <c r="T131" s="57"/>
      <c r="U131" s="57"/>
    </row>
    <row r="132" spans="1:21" s="58" customFormat="1" x14ac:dyDescent="0.25">
      <c r="A132" s="858"/>
      <c r="B132" s="852"/>
      <c r="C132" s="851"/>
      <c r="D132" s="852"/>
      <c r="E132" s="840"/>
      <c r="F132" s="843"/>
      <c r="G132" s="861"/>
      <c r="H132" s="234" t="str">
        <f>+IF('9 Mapa Riesgo, Plan Acción'!M133="","",'9 Mapa Riesgo, Plan Acción'!M133)</f>
        <v/>
      </c>
      <c r="I132" s="126" t="str">
        <f>+IF('9 Mapa Riesgo, Plan Acción'!N133="","",'9 Mapa Riesgo, Plan Acción'!N133)</f>
        <v/>
      </c>
      <c r="J132" s="159" t="str">
        <f>+IF('9 Mapa Riesgo, Plan Acción'!O133="","",'9 Mapa Riesgo, Plan Acción'!O133)</f>
        <v/>
      </c>
      <c r="K132" s="159" t="str">
        <f>+IF('9 Mapa Riesgo, Plan Acción'!P133="","",'9 Mapa Riesgo, Plan Acción'!P133)</f>
        <v/>
      </c>
      <c r="L132" s="254" t="str">
        <f>+IF('9 Mapa Riesgo, Plan Acción'!Q133="","",'9 Mapa Riesgo, Plan Acción'!Q133)</f>
        <v/>
      </c>
      <c r="M132" s="160" t="str">
        <f>+IF('9 Mapa Riesgo, Plan Acción'!R133="","",'9 Mapa Riesgo, Plan Acción'!R133)</f>
        <v/>
      </c>
      <c r="P132" s="57"/>
      <c r="Q132" s="57"/>
      <c r="R132" s="57"/>
      <c r="S132" s="57"/>
      <c r="T132" s="57"/>
      <c r="U132" s="57"/>
    </row>
    <row r="133" spans="1:21" s="58" customFormat="1" x14ac:dyDescent="0.25">
      <c r="A133" s="858"/>
      <c r="B133" s="852"/>
      <c r="C133" s="851" t="s">
        <v>246</v>
      </c>
      <c r="D133" s="852" t="str">
        <f>+IF('6 Valoración Control'!G133="","",'6 Valoración Control'!G133)</f>
        <v/>
      </c>
      <c r="E133" s="840"/>
      <c r="F133" s="843"/>
      <c r="G133" s="861"/>
      <c r="H133" s="234" t="str">
        <f>+IF('9 Mapa Riesgo, Plan Acción'!M134="","",'9 Mapa Riesgo, Plan Acción'!M134)</f>
        <v/>
      </c>
      <c r="I133" s="126" t="str">
        <f>+IF('9 Mapa Riesgo, Plan Acción'!N134="","",'9 Mapa Riesgo, Plan Acción'!N134)</f>
        <v/>
      </c>
      <c r="J133" s="159" t="str">
        <f>+IF('9 Mapa Riesgo, Plan Acción'!O134="","",'9 Mapa Riesgo, Plan Acción'!O134)</f>
        <v/>
      </c>
      <c r="K133" s="159" t="str">
        <f>+IF('9 Mapa Riesgo, Plan Acción'!P134="","",'9 Mapa Riesgo, Plan Acción'!P134)</f>
        <v/>
      </c>
      <c r="L133" s="254" t="str">
        <f>+IF('9 Mapa Riesgo, Plan Acción'!Q134="","",'9 Mapa Riesgo, Plan Acción'!Q134)</f>
        <v/>
      </c>
      <c r="M133" s="160" t="str">
        <f>+IF('9 Mapa Riesgo, Plan Acción'!R134="","",'9 Mapa Riesgo, Plan Acción'!R134)</f>
        <v/>
      </c>
      <c r="P133" s="57"/>
      <c r="Q133" s="57"/>
      <c r="R133" s="57"/>
      <c r="S133" s="57"/>
      <c r="T133" s="57"/>
      <c r="U133" s="57"/>
    </row>
    <row r="134" spans="1:21" s="58" customFormat="1" x14ac:dyDescent="0.25">
      <c r="A134" s="858"/>
      <c r="B134" s="852"/>
      <c r="C134" s="851"/>
      <c r="D134" s="852"/>
      <c r="E134" s="840"/>
      <c r="F134" s="843"/>
      <c r="G134" s="861"/>
      <c r="H134" s="234" t="str">
        <f>+IF('9 Mapa Riesgo, Plan Acción'!M135="","",'9 Mapa Riesgo, Plan Acción'!M135)</f>
        <v/>
      </c>
      <c r="I134" s="126" t="str">
        <f>+IF('9 Mapa Riesgo, Plan Acción'!N135="","",'9 Mapa Riesgo, Plan Acción'!N135)</f>
        <v/>
      </c>
      <c r="J134" s="159" t="str">
        <f>+IF('9 Mapa Riesgo, Plan Acción'!O135="","",'9 Mapa Riesgo, Plan Acción'!O135)</f>
        <v/>
      </c>
      <c r="K134" s="159" t="str">
        <f>+IF('9 Mapa Riesgo, Plan Acción'!P135="","",'9 Mapa Riesgo, Plan Acción'!P135)</f>
        <v/>
      </c>
      <c r="L134" s="254" t="str">
        <f>+IF('9 Mapa Riesgo, Plan Acción'!Q135="","",'9 Mapa Riesgo, Plan Acción'!Q135)</f>
        <v/>
      </c>
      <c r="M134" s="160" t="str">
        <f>+IF('9 Mapa Riesgo, Plan Acción'!R135="","",'9 Mapa Riesgo, Plan Acción'!R135)</f>
        <v/>
      </c>
      <c r="P134" s="57"/>
      <c r="Q134" s="57"/>
      <c r="R134" s="57"/>
      <c r="S134" s="57"/>
      <c r="T134" s="57"/>
      <c r="U134" s="57"/>
    </row>
    <row r="135" spans="1:21" s="58" customFormat="1" x14ac:dyDescent="0.25">
      <c r="A135" s="858"/>
      <c r="B135" s="852"/>
      <c r="C135" s="851"/>
      <c r="D135" s="852"/>
      <c r="E135" s="840"/>
      <c r="F135" s="843"/>
      <c r="G135" s="861"/>
      <c r="H135" s="234" t="str">
        <f>+IF('9 Mapa Riesgo, Plan Acción'!M136="","",'9 Mapa Riesgo, Plan Acción'!M136)</f>
        <v/>
      </c>
      <c r="I135" s="126" t="str">
        <f>+IF('9 Mapa Riesgo, Plan Acción'!N136="","",'9 Mapa Riesgo, Plan Acción'!N136)</f>
        <v/>
      </c>
      <c r="J135" s="159" t="str">
        <f>+IF('9 Mapa Riesgo, Plan Acción'!O136="","",'9 Mapa Riesgo, Plan Acción'!O136)</f>
        <v/>
      </c>
      <c r="K135" s="159" t="str">
        <f>+IF('9 Mapa Riesgo, Plan Acción'!P136="","",'9 Mapa Riesgo, Plan Acción'!P136)</f>
        <v/>
      </c>
      <c r="L135" s="254" t="str">
        <f>+IF('9 Mapa Riesgo, Plan Acción'!Q136="","",'9 Mapa Riesgo, Plan Acción'!Q136)</f>
        <v/>
      </c>
      <c r="M135" s="160" t="str">
        <f>+IF('9 Mapa Riesgo, Plan Acción'!R136="","",'9 Mapa Riesgo, Plan Acción'!R136)</f>
        <v/>
      </c>
      <c r="P135" s="57"/>
      <c r="Q135" s="57"/>
      <c r="R135" s="57"/>
      <c r="S135" s="57"/>
      <c r="T135" s="57"/>
      <c r="U135" s="57"/>
    </row>
    <row r="136" spans="1:21" s="58" customFormat="1" x14ac:dyDescent="0.25">
      <c r="A136" s="858"/>
      <c r="B136" s="852"/>
      <c r="C136" s="851" t="s">
        <v>247</v>
      </c>
      <c r="D136" s="852" t="str">
        <f>+IF('6 Valoración Control'!G136="","",'6 Valoración Control'!G136)</f>
        <v/>
      </c>
      <c r="E136" s="840"/>
      <c r="F136" s="843"/>
      <c r="G136" s="861"/>
      <c r="H136" s="234" t="str">
        <f>+IF('9 Mapa Riesgo, Plan Acción'!M137="","",'9 Mapa Riesgo, Plan Acción'!M137)</f>
        <v/>
      </c>
      <c r="I136" s="126" t="str">
        <f>+IF('9 Mapa Riesgo, Plan Acción'!N137="","",'9 Mapa Riesgo, Plan Acción'!N137)</f>
        <v/>
      </c>
      <c r="J136" s="159" t="str">
        <f>+IF('9 Mapa Riesgo, Plan Acción'!O137="","",'9 Mapa Riesgo, Plan Acción'!O137)</f>
        <v/>
      </c>
      <c r="K136" s="159" t="str">
        <f>+IF('9 Mapa Riesgo, Plan Acción'!P137="","",'9 Mapa Riesgo, Plan Acción'!P137)</f>
        <v/>
      </c>
      <c r="L136" s="254" t="str">
        <f>+IF('9 Mapa Riesgo, Plan Acción'!Q137="","",'9 Mapa Riesgo, Plan Acción'!Q137)</f>
        <v/>
      </c>
      <c r="M136" s="160" t="str">
        <f>+IF('9 Mapa Riesgo, Plan Acción'!R137="","",'9 Mapa Riesgo, Plan Acción'!R137)</f>
        <v/>
      </c>
      <c r="P136" s="57"/>
      <c r="Q136" s="57"/>
      <c r="R136" s="57"/>
      <c r="S136" s="57"/>
      <c r="T136" s="57"/>
      <c r="U136" s="57"/>
    </row>
    <row r="137" spans="1:21" s="58" customFormat="1" x14ac:dyDescent="0.25">
      <c r="A137" s="858"/>
      <c r="B137" s="852"/>
      <c r="C137" s="851"/>
      <c r="D137" s="852"/>
      <c r="E137" s="840"/>
      <c r="F137" s="843"/>
      <c r="G137" s="861"/>
      <c r="H137" s="234" t="str">
        <f>+IF('9 Mapa Riesgo, Plan Acción'!M138="","",'9 Mapa Riesgo, Plan Acción'!M138)</f>
        <v/>
      </c>
      <c r="I137" s="126" t="str">
        <f>+IF('9 Mapa Riesgo, Plan Acción'!N138="","",'9 Mapa Riesgo, Plan Acción'!N138)</f>
        <v/>
      </c>
      <c r="J137" s="159" t="str">
        <f>+IF('9 Mapa Riesgo, Plan Acción'!O138="","",'9 Mapa Riesgo, Plan Acción'!O138)</f>
        <v/>
      </c>
      <c r="K137" s="159" t="str">
        <f>+IF('9 Mapa Riesgo, Plan Acción'!P138="","",'9 Mapa Riesgo, Plan Acción'!P138)</f>
        <v/>
      </c>
      <c r="L137" s="254" t="str">
        <f>+IF('9 Mapa Riesgo, Plan Acción'!Q138="","",'9 Mapa Riesgo, Plan Acción'!Q138)</f>
        <v/>
      </c>
      <c r="M137" s="160" t="str">
        <f>+IF('9 Mapa Riesgo, Plan Acción'!R138="","",'9 Mapa Riesgo, Plan Acción'!R138)</f>
        <v/>
      </c>
      <c r="P137" s="57"/>
      <c r="Q137" s="57"/>
      <c r="R137" s="57"/>
      <c r="S137" s="57"/>
      <c r="T137" s="57"/>
      <c r="U137" s="57"/>
    </row>
    <row r="138" spans="1:21" s="58" customFormat="1" x14ac:dyDescent="0.25">
      <c r="A138" s="858"/>
      <c r="B138" s="852"/>
      <c r="C138" s="851"/>
      <c r="D138" s="852"/>
      <c r="E138" s="840"/>
      <c r="F138" s="843"/>
      <c r="G138" s="861"/>
      <c r="H138" s="234" t="str">
        <f>+IF('9 Mapa Riesgo, Plan Acción'!M139="","",'9 Mapa Riesgo, Plan Acción'!M139)</f>
        <v/>
      </c>
      <c r="I138" s="126" t="str">
        <f>+IF('9 Mapa Riesgo, Plan Acción'!N139="","",'9 Mapa Riesgo, Plan Acción'!N139)</f>
        <v/>
      </c>
      <c r="J138" s="159" t="str">
        <f>+IF('9 Mapa Riesgo, Plan Acción'!O139="","",'9 Mapa Riesgo, Plan Acción'!O139)</f>
        <v/>
      </c>
      <c r="K138" s="159" t="str">
        <f>+IF('9 Mapa Riesgo, Plan Acción'!P139="","",'9 Mapa Riesgo, Plan Acción'!P139)</f>
        <v/>
      </c>
      <c r="L138" s="254" t="str">
        <f>+IF('9 Mapa Riesgo, Plan Acción'!Q139="","",'9 Mapa Riesgo, Plan Acción'!Q139)</f>
        <v/>
      </c>
      <c r="M138" s="160" t="str">
        <f>+IF('9 Mapa Riesgo, Plan Acción'!R139="","",'9 Mapa Riesgo, Plan Acción'!R139)</f>
        <v/>
      </c>
      <c r="P138" s="57"/>
      <c r="Q138" s="57"/>
      <c r="R138" s="57"/>
      <c r="S138" s="57"/>
      <c r="T138" s="57"/>
      <c r="U138" s="57"/>
    </row>
    <row r="139" spans="1:21" s="58" customFormat="1" x14ac:dyDescent="0.25">
      <c r="A139" s="858"/>
      <c r="B139" s="852"/>
      <c r="C139" s="851" t="s">
        <v>248</v>
      </c>
      <c r="D139" s="852" t="str">
        <f>+IF('6 Valoración Control'!G139="","",'6 Valoración Control'!G139)</f>
        <v/>
      </c>
      <c r="E139" s="840"/>
      <c r="F139" s="843"/>
      <c r="G139" s="861"/>
      <c r="H139" s="234" t="str">
        <f>+IF('9 Mapa Riesgo, Plan Acción'!M140="","",'9 Mapa Riesgo, Plan Acción'!M140)</f>
        <v/>
      </c>
      <c r="I139" s="126" t="str">
        <f>+IF('9 Mapa Riesgo, Plan Acción'!N140="","",'9 Mapa Riesgo, Plan Acción'!N140)</f>
        <v/>
      </c>
      <c r="J139" s="159" t="str">
        <f>+IF('9 Mapa Riesgo, Plan Acción'!O140="","",'9 Mapa Riesgo, Plan Acción'!O140)</f>
        <v/>
      </c>
      <c r="K139" s="159" t="str">
        <f>+IF('9 Mapa Riesgo, Plan Acción'!P140="","",'9 Mapa Riesgo, Plan Acción'!P140)</f>
        <v/>
      </c>
      <c r="L139" s="254" t="str">
        <f>+IF('9 Mapa Riesgo, Plan Acción'!Q140="","",'9 Mapa Riesgo, Plan Acción'!Q140)</f>
        <v/>
      </c>
      <c r="M139" s="160" t="str">
        <f>+IF('9 Mapa Riesgo, Plan Acción'!R140="","",'9 Mapa Riesgo, Plan Acción'!R140)</f>
        <v/>
      </c>
      <c r="P139" s="57"/>
      <c r="Q139" s="57"/>
      <c r="R139" s="57"/>
      <c r="S139" s="57"/>
      <c r="T139" s="57"/>
      <c r="U139" s="57"/>
    </row>
    <row r="140" spans="1:21" s="58" customFormat="1" x14ac:dyDescent="0.25">
      <c r="A140" s="858"/>
      <c r="B140" s="852"/>
      <c r="C140" s="851"/>
      <c r="D140" s="852"/>
      <c r="E140" s="840"/>
      <c r="F140" s="843"/>
      <c r="G140" s="861"/>
      <c r="H140" s="234" t="str">
        <f>+IF('9 Mapa Riesgo, Plan Acción'!M141="","",'9 Mapa Riesgo, Plan Acción'!M141)</f>
        <v/>
      </c>
      <c r="I140" s="126" t="str">
        <f>+IF('9 Mapa Riesgo, Plan Acción'!N141="","",'9 Mapa Riesgo, Plan Acción'!N141)</f>
        <v/>
      </c>
      <c r="J140" s="159" t="str">
        <f>+IF('9 Mapa Riesgo, Plan Acción'!O141="","",'9 Mapa Riesgo, Plan Acción'!O141)</f>
        <v/>
      </c>
      <c r="K140" s="159" t="str">
        <f>+IF('9 Mapa Riesgo, Plan Acción'!P141="","",'9 Mapa Riesgo, Plan Acción'!P141)</f>
        <v/>
      </c>
      <c r="L140" s="254" t="str">
        <f>+IF('9 Mapa Riesgo, Plan Acción'!Q141="","",'9 Mapa Riesgo, Plan Acción'!Q141)</f>
        <v/>
      </c>
      <c r="M140" s="160" t="str">
        <f>+IF('9 Mapa Riesgo, Plan Acción'!R141="","",'9 Mapa Riesgo, Plan Acción'!R141)</f>
        <v/>
      </c>
      <c r="P140" s="57"/>
      <c r="Q140" s="57"/>
      <c r="R140" s="57"/>
      <c r="S140" s="57"/>
      <c r="T140" s="57"/>
      <c r="U140" s="57"/>
    </row>
    <row r="141" spans="1:21" s="58" customFormat="1" x14ac:dyDescent="0.25">
      <c r="A141" s="858"/>
      <c r="B141" s="852"/>
      <c r="C141" s="851"/>
      <c r="D141" s="852"/>
      <c r="E141" s="840"/>
      <c r="F141" s="843"/>
      <c r="G141" s="861"/>
      <c r="H141" s="234" t="str">
        <f>+IF('9 Mapa Riesgo, Plan Acción'!M142="","",'9 Mapa Riesgo, Plan Acción'!M142)</f>
        <v/>
      </c>
      <c r="I141" s="126" t="str">
        <f>+IF('9 Mapa Riesgo, Plan Acción'!N142="","",'9 Mapa Riesgo, Plan Acción'!N142)</f>
        <v/>
      </c>
      <c r="J141" s="159" t="str">
        <f>+IF('9 Mapa Riesgo, Plan Acción'!O142="","",'9 Mapa Riesgo, Plan Acción'!O142)</f>
        <v/>
      </c>
      <c r="K141" s="159" t="str">
        <f>+IF('9 Mapa Riesgo, Plan Acción'!P142="","",'9 Mapa Riesgo, Plan Acción'!P142)</f>
        <v/>
      </c>
      <c r="L141" s="254" t="str">
        <f>+IF('9 Mapa Riesgo, Plan Acción'!Q142="","",'9 Mapa Riesgo, Plan Acción'!Q142)</f>
        <v/>
      </c>
      <c r="M141" s="160" t="str">
        <f>+IF('9 Mapa Riesgo, Plan Acción'!R142="","",'9 Mapa Riesgo, Plan Acción'!R142)</f>
        <v/>
      </c>
      <c r="P141" s="57"/>
      <c r="Q141" s="57"/>
      <c r="R141" s="57"/>
      <c r="S141" s="57"/>
      <c r="T141" s="57"/>
      <c r="U141" s="57"/>
    </row>
    <row r="142" spans="1:21" s="58" customFormat="1" x14ac:dyDescent="0.25">
      <c r="A142" s="858"/>
      <c r="B142" s="852"/>
      <c r="C142" s="851" t="s">
        <v>249</v>
      </c>
      <c r="D142" s="852" t="str">
        <f>+IF('6 Valoración Control'!G142="","",'6 Valoración Control'!G142)</f>
        <v/>
      </c>
      <c r="E142" s="840"/>
      <c r="F142" s="843"/>
      <c r="G142" s="861"/>
      <c r="H142" s="234" t="str">
        <f>+IF('9 Mapa Riesgo, Plan Acción'!M143="","",'9 Mapa Riesgo, Plan Acción'!M143)</f>
        <v/>
      </c>
      <c r="I142" s="126" t="str">
        <f>+IF('9 Mapa Riesgo, Plan Acción'!N143="","",'9 Mapa Riesgo, Plan Acción'!N143)</f>
        <v/>
      </c>
      <c r="J142" s="159" t="str">
        <f>+IF('9 Mapa Riesgo, Plan Acción'!O143="","",'9 Mapa Riesgo, Plan Acción'!O143)</f>
        <v/>
      </c>
      <c r="K142" s="159" t="str">
        <f>+IF('9 Mapa Riesgo, Plan Acción'!P143="","",'9 Mapa Riesgo, Plan Acción'!P143)</f>
        <v/>
      </c>
      <c r="L142" s="254" t="str">
        <f>+IF('9 Mapa Riesgo, Plan Acción'!Q143="","",'9 Mapa Riesgo, Plan Acción'!Q143)</f>
        <v/>
      </c>
      <c r="M142" s="160" t="str">
        <f>+IF('9 Mapa Riesgo, Plan Acción'!R143="","",'9 Mapa Riesgo, Plan Acción'!R143)</f>
        <v/>
      </c>
      <c r="P142" s="57"/>
      <c r="Q142" s="57"/>
      <c r="R142" s="57"/>
      <c r="S142" s="57"/>
      <c r="T142" s="57"/>
      <c r="U142" s="57"/>
    </row>
    <row r="143" spans="1:21" s="58" customFormat="1" x14ac:dyDescent="0.25">
      <c r="A143" s="858"/>
      <c r="B143" s="852"/>
      <c r="C143" s="851"/>
      <c r="D143" s="852"/>
      <c r="E143" s="840"/>
      <c r="F143" s="843"/>
      <c r="G143" s="861"/>
      <c r="H143" s="234" t="str">
        <f>+IF('9 Mapa Riesgo, Plan Acción'!M144="","",'9 Mapa Riesgo, Plan Acción'!M144)</f>
        <v/>
      </c>
      <c r="I143" s="126" t="str">
        <f>+IF('9 Mapa Riesgo, Plan Acción'!N144="","",'9 Mapa Riesgo, Plan Acción'!N144)</f>
        <v/>
      </c>
      <c r="J143" s="159" t="str">
        <f>+IF('9 Mapa Riesgo, Plan Acción'!O144="","",'9 Mapa Riesgo, Plan Acción'!O144)</f>
        <v/>
      </c>
      <c r="K143" s="159" t="str">
        <f>+IF('9 Mapa Riesgo, Plan Acción'!P144="","",'9 Mapa Riesgo, Plan Acción'!P144)</f>
        <v/>
      </c>
      <c r="L143" s="254" t="str">
        <f>+IF('9 Mapa Riesgo, Plan Acción'!Q144="","",'9 Mapa Riesgo, Plan Acción'!Q144)</f>
        <v/>
      </c>
      <c r="M143" s="160" t="str">
        <f>+IF('9 Mapa Riesgo, Plan Acción'!R144="","",'9 Mapa Riesgo, Plan Acción'!R144)</f>
        <v/>
      </c>
      <c r="P143" s="57"/>
      <c r="Q143" s="57"/>
      <c r="R143" s="57"/>
      <c r="S143" s="57"/>
      <c r="T143" s="57"/>
      <c r="U143" s="57"/>
    </row>
    <row r="144" spans="1:21" s="58" customFormat="1" ht="12.75" thickBot="1" x14ac:dyDescent="0.3">
      <c r="A144" s="859"/>
      <c r="B144" s="854"/>
      <c r="C144" s="853"/>
      <c r="D144" s="854"/>
      <c r="E144" s="841"/>
      <c r="F144" s="844"/>
      <c r="G144" s="862"/>
      <c r="H144" s="235" t="str">
        <f>+IF('9 Mapa Riesgo, Plan Acción'!M145="","",'9 Mapa Riesgo, Plan Acción'!M145)</f>
        <v/>
      </c>
      <c r="I144" s="128" t="str">
        <f>+IF('9 Mapa Riesgo, Plan Acción'!N145="","",'9 Mapa Riesgo, Plan Acción'!N145)</f>
        <v/>
      </c>
      <c r="J144" s="241" t="str">
        <f>+IF('9 Mapa Riesgo, Plan Acción'!O145="","",'9 Mapa Riesgo, Plan Acción'!O145)</f>
        <v/>
      </c>
      <c r="K144" s="241" t="str">
        <f>+IF('9 Mapa Riesgo, Plan Acción'!P145="","",'9 Mapa Riesgo, Plan Acción'!P145)</f>
        <v/>
      </c>
      <c r="L144" s="255" t="str">
        <f>+IF('9 Mapa Riesgo, Plan Acción'!Q145="","",'9 Mapa Riesgo, Plan Acción'!Q145)</f>
        <v/>
      </c>
      <c r="M144" s="161" t="str">
        <f>+IF('9 Mapa Riesgo, Plan Acción'!R145="","",'9 Mapa Riesgo, Plan Acción'!R145)</f>
        <v/>
      </c>
      <c r="P144" s="57"/>
      <c r="Q144" s="57"/>
      <c r="R144" s="57"/>
      <c r="S144" s="57"/>
      <c r="T144" s="57"/>
      <c r="U144" s="57"/>
    </row>
    <row r="145" spans="1:21" s="58" customFormat="1" x14ac:dyDescent="0.25">
      <c r="A145" s="857" t="str">
        <f>'2 Contexto e Identificación'!$A$19</f>
        <v>R10</v>
      </c>
      <c r="B145" s="856">
        <f>+'2 Contexto e Identificación'!$E$19</f>
        <v>0</v>
      </c>
      <c r="C145" s="855" t="s">
        <v>242</v>
      </c>
      <c r="D145" s="856" t="str">
        <f>+IF('6 Valoración Control'!G145="","",'6 Valoración Control'!G145)</f>
        <v/>
      </c>
      <c r="E145" s="839">
        <f>+'7 Mapa Calor Residual'!$C$18</f>
        <v>0</v>
      </c>
      <c r="F145" s="842">
        <f>+'7 Mapa Calor Residual'!$D$18</f>
        <v>0</v>
      </c>
      <c r="G145" s="860">
        <f>+'7 Mapa Calor Residual'!$E$18</f>
        <v>0</v>
      </c>
      <c r="H145" s="236" t="str">
        <f>+IF('9 Mapa Riesgo, Plan Acción'!M146="","",'9 Mapa Riesgo, Plan Acción'!M146)</f>
        <v/>
      </c>
      <c r="I145" s="124" t="str">
        <f>+IF('9 Mapa Riesgo, Plan Acción'!N146="","",'9 Mapa Riesgo, Plan Acción'!N146)</f>
        <v/>
      </c>
      <c r="J145" s="239" t="str">
        <f>+IF('9 Mapa Riesgo, Plan Acción'!O146="","",'9 Mapa Riesgo, Plan Acción'!O146)</f>
        <v/>
      </c>
      <c r="K145" s="239" t="str">
        <f>+IF('9 Mapa Riesgo, Plan Acción'!P146="","",'9 Mapa Riesgo, Plan Acción'!P146)</f>
        <v/>
      </c>
      <c r="L145" s="256" t="str">
        <f>+IF('9 Mapa Riesgo, Plan Acción'!Q146="","",'9 Mapa Riesgo, Plan Acción'!Q146)</f>
        <v/>
      </c>
      <c r="M145" s="148" t="str">
        <f>+IF('9 Mapa Riesgo, Plan Acción'!R146="","",'9 Mapa Riesgo, Plan Acción'!R146)</f>
        <v/>
      </c>
      <c r="P145" s="57"/>
      <c r="Q145" s="57"/>
      <c r="R145" s="57"/>
      <c r="S145" s="57"/>
      <c r="T145" s="57"/>
      <c r="U145" s="57"/>
    </row>
    <row r="146" spans="1:21" s="58" customFormat="1" x14ac:dyDescent="0.25">
      <c r="A146" s="858"/>
      <c r="B146" s="852"/>
      <c r="C146" s="851"/>
      <c r="D146" s="852"/>
      <c r="E146" s="840"/>
      <c r="F146" s="843"/>
      <c r="G146" s="861"/>
      <c r="H146" s="234" t="str">
        <f>+IF('9 Mapa Riesgo, Plan Acción'!M147="","",'9 Mapa Riesgo, Plan Acción'!M147)</f>
        <v/>
      </c>
      <c r="I146" s="126" t="str">
        <f>+IF('9 Mapa Riesgo, Plan Acción'!N147="","",'9 Mapa Riesgo, Plan Acción'!N147)</f>
        <v/>
      </c>
      <c r="J146" s="159" t="str">
        <f>+IF('9 Mapa Riesgo, Plan Acción'!O147="","",'9 Mapa Riesgo, Plan Acción'!O147)</f>
        <v/>
      </c>
      <c r="K146" s="159" t="str">
        <f>+IF('9 Mapa Riesgo, Plan Acción'!P147="","",'9 Mapa Riesgo, Plan Acción'!P147)</f>
        <v/>
      </c>
      <c r="L146" s="254" t="str">
        <f>+IF('9 Mapa Riesgo, Plan Acción'!Q147="","",'9 Mapa Riesgo, Plan Acción'!Q147)</f>
        <v/>
      </c>
      <c r="M146" s="160" t="str">
        <f>+IF('9 Mapa Riesgo, Plan Acción'!R147="","",'9 Mapa Riesgo, Plan Acción'!R147)</f>
        <v/>
      </c>
      <c r="P146" s="57"/>
      <c r="Q146" s="57"/>
      <c r="R146" s="57"/>
      <c r="S146" s="57"/>
      <c r="T146" s="57"/>
      <c r="U146" s="57"/>
    </row>
    <row r="147" spans="1:21" s="58" customFormat="1" x14ac:dyDescent="0.25">
      <c r="A147" s="858"/>
      <c r="B147" s="852"/>
      <c r="C147" s="851"/>
      <c r="D147" s="852"/>
      <c r="E147" s="840"/>
      <c r="F147" s="843"/>
      <c r="G147" s="861"/>
      <c r="H147" s="234" t="str">
        <f>+IF('9 Mapa Riesgo, Plan Acción'!M148="","",'9 Mapa Riesgo, Plan Acción'!M148)</f>
        <v/>
      </c>
      <c r="I147" s="126" t="str">
        <f>+IF('9 Mapa Riesgo, Plan Acción'!N148="","",'9 Mapa Riesgo, Plan Acción'!N148)</f>
        <v/>
      </c>
      <c r="J147" s="159" t="str">
        <f>+IF('9 Mapa Riesgo, Plan Acción'!O148="","",'9 Mapa Riesgo, Plan Acción'!O148)</f>
        <v/>
      </c>
      <c r="K147" s="159" t="str">
        <f>+IF('9 Mapa Riesgo, Plan Acción'!P148="","",'9 Mapa Riesgo, Plan Acción'!P148)</f>
        <v/>
      </c>
      <c r="L147" s="254" t="str">
        <f>+IF('9 Mapa Riesgo, Plan Acción'!Q148="","",'9 Mapa Riesgo, Plan Acción'!Q148)</f>
        <v/>
      </c>
      <c r="M147" s="160" t="str">
        <f>+IF('9 Mapa Riesgo, Plan Acción'!R148="","",'9 Mapa Riesgo, Plan Acción'!R148)</f>
        <v/>
      </c>
      <c r="P147" s="57"/>
      <c r="Q147" s="57"/>
      <c r="R147" s="57"/>
      <c r="S147" s="57"/>
      <c r="T147" s="57"/>
      <c r="U147" s="57"/>
    </row>
    <row r="148" spans="1:21" s="58" customFormat="1" x14ac:dyDescent="0.25">
      <c r="A148" s="858"/>
      <c r="B148" s="852"/>
      <c r="C148" s="851" t="s">
        <v>246</v>
      </c>
      <c r="D148" s="852" t="str">
        <f>+IF('6 Valoración Control'!G148="","",'6 Valoración Control'!G148)</f>
        <v/>
      </c>
      <c r="E148" s="840"/>
      <c r="F148" s="843"/>
      <c r="G148" s="861"/>
      <c r="H148" s="234" t="str">
        <f>+IF('9 Mapa Riesgo, Plan Acción'!M149="","",'9 Mapa Riesgo, Plan Acción'!M149)</f>
        <v/>
      </c>
      <c r="I148" s="126" t="str">
        <f>+IF('9 Mapa Riesgo, Plan Acción'!N149="","",'9 Mapa Riesgo, Plan Acción'!N149)</f>
        <v/>
      </c>
      <c r="J148" s="159" t="str">
        <f>+IF('9 Mapa Riesgo, Plan Acción'!O149="","",'9 Mapa Riesgo, Plan Acción'!O149)</f>
        <v/>
      </c>
      <c r="K148" s="159" t="str">
        <f>+IF('9 Mapa Riesgo, Plan Acción'!P149="","",'9 Mapa Riesgo, Plan Acción'!P149)</f>
        <v/>
      </c>
      <c r="L148" s="254" t="str">
        <f>+IF('9 Mapa Riesgo, Plan Acción'!Q149="","",'9 Mapa Riesgo, Plan Acción'!Q149)</f>
        <v/>
      </c>
      <c r="M148" s="160" t="str">
        <f>+IF('9 Mapa Riesgo, Plan Acción'!R149="","",'9 Mapa Riesgo, Plan Acción'!R149)</f>
        <v/>
      </c>
      <c r="P148" s="57"/>
      <c r="Q148" s="57"/>
      <c r="R148" s="57"/>
      <c r="S148" s="57"/>
      <c r="T148" s="57"/>
      <c r="U148" s="57"/>
    </row>
    <row r="149" spans="1:21" s="58" customFormat="1" x14ac:dyDescent="0.25">
      <c r="A149" s="858"/>
      <c r="B149" s="852"/>
      <c r="C149" s="851"/>
      <c r="D149" s="852"/>
      <c r="E149" s="840"/>
      <c r="F149" s="843"/>
      <c r="G149" s="861"/>
      <c r="H149" s="234" t="str">
        <f>+IF('9 Mapa Riesgo, Plan Acción'!M150="","",'9 Mapa Riesgo, Plan Acción'!M150)</f>
        <v/>
      </c>
      <c r="I149" s="126" t="str">
        <f>+IF('9 Mapa Riesgo, Plan Acción'!N150="","",'9 Mapa Riesgo, Plan Acción'!N150)</f>
        <v/>
      </c>
      <c r="J149" s="159" t="str">
        <f>+IF('9 Mapa Riesgo, Plan Acción'!O150="","",'9 Mapa Riesgo, Plan Acción'!O150)</f>
        <v/>
      </c>
      <c r="K149" s="159" t="str">
        <f>+IF('9 Mapa Riesgo, Plan Acción'!P150="","",'9 Mapa Riesgo, Plan Acción'!P150)</f>
        <v/>
      </c>
      <c r="L149" s="254" t="str">
        <f>+IF('9 Mapa Riesgo, Plan Acción'!Q150="","",'9 Mapa Riesgo, Plan Acción'!Q150)</f>
        <v/>
      </c>
      <c r="M149" s="160" t="str">
        <f>+IF('9 Mapa Riesgo, Plan Acción'!R150="","",'9 Mapa Riesgo, Plan Acción'!R150)</f>
        <v/>
      </c>
      <c r="P149" s="57"/>
      <c r="Q149" s="57"/>
      <c r="R149" s="57"/>
      <c r="S149" s="57"/>
      <c r="T149" s="57"/>
      <c r="U149" s="57"/>
    </row>
    <row r="150" spans="1:21" s="58" customFormat="1" x14ac:dyDescent="0.25">
      <c r="A150" s="858"/>
      <c r="B150" s="852"/>
      <c r="C150" s="851"/>
      <c r="D150" s="852"/>
      <c r="E150" s="840"/>
      <c r="F150" s="843"/>
      <c r="G150" s="861"/>
      <c r="H150" s="234" t="str">
        <f>+IF('9 Mapa Riesgo, Plan Acción'!M151="","",'9 Mapa Riesgo, Plan Acción'!M151)</f>
        <v/>
      </c>
      <c r="I150" s="126" t="str">
        <f>+IF('9 Mapa Riesgo, Plan Acción'!N151="","",'9 Mapa Riesgo, Plan Acción'!N151)</f>
        <v/>
      </c>
      <c r="J150" s="159" t="str">
        <f>+IF('9 Mapa Riesgo, Plan Acción'!O151="","",'9 Mapa Riesgo, Plan Acción'!O151)</f>
        <v/>
      </c>
      <c r="K150" s="159" t="str">
        <f>+IF('9 Mapa Riesgo, Plan Acción'!P151="","",'9 Mapa Riesgo, Plan Acción'!P151)</f>
        <v/>
      </c>
      <c r="L150" s="254" t="str">
        <f>+IF('9 Mapa Riesgo, Plan Acción'!Q151="","",'9 Mapa Riesgo, Plan Acción'!Q151)</f>
        <v/>
      </c>
      <c r="M150" s="160" t="str">
        <f>+IF('9 Mapa Riesgo, Plan Acción'!R151="","",'9 Mapa Riesgo, Plan Acción'!R151)</f>
        <v/>
      </c>
      <c r="P150" s="57"/>
      <c r="Q150" s="57"/>
      <c r="R150" s="57"/>
      <c r="S150" s="57"/>
      <c r="T150" s="57"/>
      <c r="U150" s="57"/>
    </row>
    <row r="151" spans="1:21" s="58" customFormat="1" x14ac:dyDescent="0.25">
      <c r="A151" s="858"/>
      <c r="B151" s="852"/>
      <c r="C151" s="851" t="s">
        <v>247</v>
      </c>
      <c r="D151" s="852" t="str">
        <f>+IF('6 Valoración Control'!G151="","",'6 Valoración Control'!G151)</f>
        <v/>
      </c>
      <c r="E151" s="840"/>
      <c r="F151" s="843"/>
      <c r="G151" s="861"/>
      <c r="H151" s="234" t="str">
        <f>+IF('9 Mapa Riesgo, Plan Acción'!M152="","",'9 Mapa Riesgo, Plan Acción'!M152)</f>
        <v/>
      </c>
      <c r="I151" s="126" t="str">
        <f>+IF('9 Mapa Riesgo, Plan Acción'!N152="","",'9 Mapa Riesgo, Plan Acción'!N152)</f>
        <v/>
      </c>
      <c r="J151" s="159" t="str">
        <f>+IF('9 Mapa Riesgo, Plan Acción'!O152="","",'9 Mapa Riesgo, Plan Acción'!O152)</f>
        <v/>
      </c>
      <c r="K151" s="159" t="str">
        <f>+IF('9 Mapa Riesgo, Plan Acción'!P152="","",'9 Mapa Riesgo, Plan Acción'!P152)</f>
        <v/>
      </c>
      <c r="L151" s="254" t="str">
        <f>+IF('9 Mapa Riesgo, Plan Acción'!Q152="","",'9 Mapa Riesgo, Plan Acción'!Q152)</f>
        <v/>
      </c>
      <c r="M151" s="160" t="str">
        <f>+IF('9 Mapa Riesgo, Plan Acción'!R152="","",'9 Mapa Riesgo, Plan Acción'!R152)</f>
        <v/>
      </c>
      <c r="P151" s="57"/>
      <c r="Q151" s="57"/>
      <c r="R151" s="57"/>
      <c r="S151" s="57"/>
      <c r="T151" s="57"/>
      <c r="U151" s="57"/>
    </row>
    <row r="152" spans="1:21" s="58" customFormat="1" x14ac:dyDescent="0.25">
      <c r="A152" s="858"/>
      <c r="B152" s="852"/>
      <c r="C152" s="851"/>
      <c r="D152" s="852"/>
      <c r="E152" s="840"/>
      <c r="F152" s="843"/>
      <c r="G152" s="861"/>
      <c r="H152" s="234" t="str">
        <f>+IF('9 Mapa Riesgo, Plan Acción'!M153="","",'9 Mapa Riesgo, Plan Acción'!M153)</f>
        <v/>
      </c>
      <c r="I152" s="126" t="str">
        <f>+IF('9 Mapa Riesgo, Plan Acción'!N153="","",'9 Mapa Riesgo, Plan Acción'!N153)</f>
        <v/>
      </c>
      <c r="J152" s="159" t="str">
        <f>+IF('9 Mapa Riesgo, Plan Acción'!O153="","",'9 Mapa Riesgo, Plan Acción'!O153)</f>
        <v/>
      </c>
      <c r="K152" s="159" t="str">
        <f>+IF('9 Mapa Riesgo, Plan Acción'!P153="","",'9 Mapa Riesgo, Plan Acción'!P153)</f>
        <v/>
      </c>
      <c r="L152" s="254" t="str">
        <f>+IF('9 Mapa Riesgo, Plan Acción'!Q153="","",'9 Mapa Riesgo, Plan Acción'!Q153)</f>
        <v/>
      </c>
      <c r="M152" s="160" t="str">
        <f>+IF('9 Mapa Riesgo, Plan Acción'!R153="","",'9 Mapa Riesgo, Plan Acción'!R153)</f>
        <v/>
      </c>
      <c r="P152" s="57"/>
      <c r="Q152" s="57"/>
      <c r="R152" s="57"/>
      <c r="S152" s="57"/>
      <c r="T152" s="57"/>
      <c r="U152" s="57"/>
    </row>
    <row r="153" spans="1:21" s="58" customFormat="1" x14ac:dyDescent="0.25">
      <c r="A153" s="858"/>
      <c r="B153" s="852"/>
      <c r="C153" s="851"/>
      <c r="D153" s="852"/>
      <c r="E153" s="840"/>
      <c r="F153" s="843"/>
      <c r="G153" s="861"/>
      <c r="H153" s="234" t="str">
        <f>+IF('9 Mapa Riesgo, Plan Acción'!M154="","",'9 Mapa Riesgo, Plan Acción'!M154)</f>
        <v/>
      </c>
      <c r="I153" s="126" t="str">
        <f>+IF('9 Mapa Riesgo, Plan Acción'!N154="","",'9 Mapa Riesgo, Plan Acción'!N154)</f>
        <v/>
      </c>
      <c r="J153" s="159" t="str">
        <f>+IF('9 Mapa Riesgo, Plan Acción'!O154="","",'9 Mapa Riesgo, Plan Acción'!O154)</f>
        <v/>
      </c>
      <c r="K153" s="159" t="str">
        <f>+IF('9 Mapa Riesgo, Plan Acción'!P154="","",'9 Mapa Riesgo, Plan Acción'!P154)</f>
        <v/>
      </c>
      <c r="L153" s="254" t="str">
        <f>+IF('9 Mapa Riesgo, Plan Acción'!Q154="","",'9 Mapa Riesgo, Plan Acción'!Q154)</f>
        <v/>
      </c>
      <c r="M153" s="160" t="str">
        <f>+IF('9 Mapa Riesgo, Plan Acción'!R154="","",'9 Mapa Riesgo, Plan Acción'!R154)</f>
        <v/>
      </c>
      <c r="P153" s="57"/>
      <c r="Q153" s="57"/>
      <c r="R153" s="57"/>
      <c r="S153" s="57"/>
      <c r="T153" s="57"/>
      <c r="U153" s="57"/>
    </row>
    <row r="154" spans="1:21" s="58" customFormat="1" x14ac:dyDescent="0.25">
      <c r="A154" s="858"/>
      <c r="B154" s="852"/>
      <c r="C154" s="851" t="s">
        <v>248</v>
      </c>
      <c r="D154" s="852" t="str">
        <f>+IF('6 Valoración Control'!G154="","",'6 Valoración Control'!G154)</f>
        <v/>
      </c>
      <c r="E154" s="840"/>
      <c r="F154" s="843"/>
      <c r="G154" s="861"/>
      <c r="H154" s="234" t="str">
        <f>+IF('9 Mapa Riesgo, Plan Acción'!M155="","",'9 Mapa Riesgo, Plan Acción'!M155)</f>
        <v/>
      </c>
      <c r="I154" s="126" t="str">
        <f>+IF('9 Mapa Riesgo, Plan Acción'!N155="","",'9 Mapa Riesgo, Plan Acción'!N155)</f>
        <v/>
      </c>
      <c r="J154" s="159" t="str">
        <f>+IF('9 Mapa Riesgo, Plan Acción'!O155="","",'9 Mapa Riesgo, Plan Acción'!O155)</f>
        <v/>
      </c>
      <c r="K154" s="159" t="str">
        <f>+IF('9 Mapa Riesgo, Plan Acción'!P155="","",'9 Mapa Riesgo, Plan Acción'!P155)</f>
        <v/>
      </c>
      <c r="L154" s="254" t="str">
        <f>+IF('9 Mapa Riesgo, Plan Acción'!Q155="","",'9 Mapa Riesgo, Plan Acción'!Q155)</f>
        <v/>
      </c>
      <c r="M154" s="160" t="str">
        <f>+IF('9 Mapa Riesgo, Plan Acción'!R155="","",'9 Mapa Riesgo, Plan Acción'!R155)</f>
        <v/>
      </c>
      <c r="P154" s="57"/>
      <c r="Q154" s="57"/>
      <c r="R154" s="57"/>
      <c r="S154" s="57"/>
      <c r="T154" s="57"/>
      <c r="U154" s="57"/>
    </row>
    <row r="155" spans="1:21" s="58" customFormat="1" x14ac:dyDescent="0.25">
      <c r="A155" s="858"/>
      <c r="B155" s="852"/>
      <c r="C155" s="851"/>
      <c r="D155" s="852"/>
      <c r="E155" s="840"/>
      <c r="F155" s="843"/>
      <c r="G155" s="861"/>
      <c r="H155" s="234" t="str">
        <f>+IF('9 Mapa Riesgo, Plan Acción'!M156="","",'9 Mapa Riesgo, Plan Acción'!M156)</f>
        <v/>
      </c>
      <c r="I155" s="126" t="str">
        <f>+IF('9 Mapa Riesgo, Plan Acción'!N156="","",'9 Mapa Riesgo, Plan Acción'!N156)</f>
        <v/>
      </c>
      <c r="J155" s="159" t="str">
        <f>+IF('9 Mapa Riesgo, Plan Acción'!O156="","",'9 Mapa Riesgo, Plan Acción'!O156)</f>
        <v/>
      </c>
      <c r="K155" s="159" t="str">
        <f>+IF('9 Mapa Riesgo, Plan Acción'!P156="","",'9 Mapa Riesgo, Plan Acción'!P156)</f>
        <v/>
      </c>
      <c r="L155" s="254" t="str">
        <f>+IF('9 Mapa Riesgo, Plan Acción'!Q156="","",'9 Mapa Riesgo, Plan Acción'!Q156)</f>
        <v/>
      </c>
      <c r="M155" s="160" t="str">
        <f>+IF('9 Mapa Riesgo, Plan Acción'!R156="","",'9 Mapa Riesgo, Plan Acción'!R156)</f>
        <v/>
      </c>
      <c r="P155" s="57"/>
      <c r="Q155" s="57"/>
      <c r="R155" s="57"/>
      <c r="S155" s="57"/>
      <c r="T155" s="57"/>
      <c r="U155" s="57"/>
    </row>
    <row r="156" spans="1:21" s="58" customFormat="1" x14ac:dyDescent="0.25">
      <c r="A156" s="858"/>
      <c r="B156" s="852"/>
      <c r="C156" s="851"/>
      <c r="D156" s="852"/>
      <c r="E156" s="840"/>
      <c r="F156" s="843"/>
      <c r="G156" s="861"/>
      <c r="H156" s="234" t="str">
        <f>+IF('9 Mapa Riesgo, Plan Acción'!M157="","",'9 Mapa Riesgo, Plan Acción'!M157)</f>
        <v/>
      </c>
      <c r="I156" s="126" t="str">
        <f>+IF('9 Mapa Riesgo, Plan Acción'!N157="","",'9 Mapa Riesgo, Plan Acción'!N157)</f>
        <v/>
      </c>
      <c r="J156" s="159" t="str">
        <f>+IF('9 Mapa Riesgo, Plan Acción'!O157="","",'9 Mapa Riesgo, Plan Acción'!O157)</f>
        <v/>
      </c>
      <c r="K156" s="159" t="str">
        <f>+IF('9 Mapa Riesgo, Plan Acción'!P157="","",'9 Mapa Riesgo, Plan Acción'!P157)</f>
        <v/>
      </c>
      <c r="L156" s="254" t="str">
        <f>+IF('9 Mapa Riesgo, Plan Acción'!Q157="","",'9 Mapa Riesgo, Plan Acción'!Q157)</f>
        <v/>
      </c>
      <c r="M156" s="160" t="str">
        <f>+IF('9 Mapa Riesgo, Plan Acción'!R157="","",'9 Mapa Riesgo, Plan Acción'!R157)</f>
        <v/>
      </c>
      <c r="P156" s="57"/>
      <c r="Q156" s="57"/>
      <c r="R156" s="57"/>
      <c r="S156" s="57"/>
      <c r="T156" s="57"/>
      <c r="U156" s="57"/>
    </row>
    <row r="157" spans="1:21" s="58" customFormat="1" x14ac:dyDescent="0.25">
      <c r="A157" s="858"/>
      <c r="B157" s="852"/>
      <c r="C157" s="851" t="s">
        <v>249</v>
      </c>
      <c r="D157" s="852" t="str">
        <f>+IF('6 Valoración Control'!G157="","",'6 Valoración Control'!G157)</f>
        <v/>
      </c>
      <c r="E157" s="840"/>
      <c r="F157" s="843"/>
      <c r="G157" s="861"/>
      <c r="H157" s="234" t="str">
        <f>+IF('9 Mapa Riesgo, Plan Acción'!M158="","",'9 Mapa Riesgo, Plan Acción'!M158)</f>
        <v/>
      </c>
      <c r="I157" s="126" t="str">
        <f>+IF('9 Mapa Riesgo, Plan Acción'!N158="","",'9 Mapa Riesgo, Plan Acción'!N158)</f>
        <v/>
      </c>
      <c r="J157" s="159" t="str">
        <f>+IF('9 Mapa Riesgo, Plan Acción'!O158="","",'9 Mapa Riesgo, Plan Acción'!O158)</f>
        <v/>
      </c>
      <c r="K157" s="159" t="str">
        <f>+IF('9 Mapa Riesgo, Plan Acción'!P158="","",'9 Mapa Riesgo, Plan Acción'!P158)</f>
        <v/>
      </c>
      <c r="L157" s="254" t="str">
        <f>+IF('9 Mapa Riesgo, Plan Acción'!Q158="","",'9 Mapa Riesgo, Plan Acción'!Q158)</f>
        <v/>
      </c>
      <c r="M157" s="160" t="str">
        <f>+IF('9 Mapa Riesgo, Plan Acción'!R158="","",'9 Mapa Riesgo, Plan Acción'!R158)</f>
        <v/>
      </c>
      <c r="P157" s="57"/>
      <c r="Q157" s="57"/>
      <c r="R157" s="57"/>
      <c r="S157" s="57"/>
      <c r="T157" s="57"/>
      <c r="U157" s="57"/>
    </row>
    <row r="158" spans="1:21" s="58" customFormat="1" x14ac:dyDescent="0.25">
      <c r="A158" s="858"/>
      <c r="B158" s="852"/>
      <c r="C158" s="851"/>
      <c r="D158" s="852"/>
      <c r="E158" s="840"/>
      <c r="F158" s="843"/>
      <c r="G158" s="861"/>
      <c r="H158" s="234" t="str">
        <f>+IF('9 Mapa Riesgo, Plan Acción'!M159="","",'9 Mapa Riesgo, Plan Acción'!M159)</f>
        <v/>
      </c>
      <c r="I158" s="126" t="str">
        <f>+IF('9 Mapa Riesgo, Plan Acción'!N159="","",'9 Mapa Riesgo, Plan Acción'!N159)</f>
        <v/>
      </c>
      <c r="J158" s="159" t="str">
        <f>+IF('9 Mapa Riesgo, Plan Acción'!O159="","",'9 Mapa Riesgo, Plan Acción'!O159)</f>
        <v/>
      </c>
      <c r="K158" s="159" t="str">
        <f>+IF('9 Mapa Riesgo, Plan Acción'!P159="","",'9 Mapa Riesgo, Plan Acción'!P159)</f>
        <v/>
      </c>
      <c r="L158" s="254" t="str">
        <f>+IF('9 Mapa Riesgo, Plan Acción'!Q159="","",'9 Mapa Riesgo, Plan Acción'!Q159)</f>
        <v/>
      </c>
      <c r="M158" s="160" t="str">
        <f>+IF('9 Mapa Riesgo, Plan Acción'!R159="","",'9 Mapa Riesgo, Plan Acción'!R159)</f>
        <v/>
      </c>
      <c r="P158" s="57"/>
      <c r="Q158" s="57"/>
      <c r="R158" s="57"/>
      <c r="S158" s="57"/>
      <c r="T158" s="57"/>
      <c r="U158" s="57"/>
    </row>
    <row r="159" spans="1:21" s="58" customFormat="1" ht="12.75" thickBot="1" x14ac:dyDescent="0.3">
      <c r="A159" s="859"/>
      <c r="B159" s="854"/>
      <c r="C159" s="853"/>
      <c r="D159" s="854"/>
      <c r="E159" s="841"/>
      <c r="F159" s="844"/>
      <c r="G159" s="862"/>
      <c r="H159" s="235" t="str">
        <f>+IF('9 Mapa Riesgo, Plan Acción'!M160="","",'9 Mapa Riesgo, Plan Acción'!M160)</f>
        <v/>
      </c>
      <c r="I159" s="128" t="str">
        <f>+IF('9 Mapa Riesgo, Plan Acción'!N160="","",'9 Mapa Riesgo, Plan Acción'!N160)</f>
        <v/>
      </c>
      <c r="J159" s="241" t="str">
        <f>+IF('9 Mapa Riesgo, Plan Acción'!O160="","",'9 Mapa Riesgo, Plan Acción'!O160)</f>
        <v/>
      </c>
      <c r="K159" s="241" t="str">
        <f>+IF('9 Mapa Riesgo, Plan Acción'!P160="","",'9 Mapa Riesgo, Plan Acción'!P160)</f>
        <v/>
      </c>
      <c r="L159" s="255" t="str">
        <f>+IF('9 Mapa Riesgo, Plan Acción'!Q160="","",'9 Mapa Riesgo, Plan Acción'!Q160)</f>
        <v/>
      </c>
      <c r="M159" s="161" t="str">
        <f>+IF('9 Mapa Riesgo, Plan Acción'!R160="","",'9 Mapa Riesgo, Plan Acción'!R160)</f>
        <v/>
      </c>
      <c r="P159" s="57"/>
      <c r="Q159" s="57"/>
      <c r="R159" s="57"/>
      <c r="S159" s="57"/>
      <c r="T159" s="57"/>
      <c r="U159" s="57"/>
    </row>
    <row r="160" spans="1:21" s="58" customFormat="1" x14ac:dyDescent="0.25">
      <c r="A160" s="857" t="str">
        <f>'2 Contexto e Identificación'!$A$20</f>
        <v>R11</v>
      </c>
      <c r="B160" s="856" t="str">
        <f>+'2 Contexto e Identificación'!$E$20</f>
        <v xml:space="preserve">  </v>
      </c>
      <c r="C160" s="855" t="s">
        <v>242</v>
      </c>
      <c r="D160" s="856" t="str">
        <f>+IF('6 Valoración Control'!G160="","",'6 Valoración Control'!G160)</f>
        <v/>
      </c>
      <c r="E160" s="839" t="str">
        <f>+'7 Mapa Calor Residual'!$C$19</f>
        <v/>
      </c>
      <c r="F160" s="842">
        <f>+'7 Mapa Calor Residual'!$D$19</f>
        <v>0</v>
      </c>
      <c r="G160" s="860">
        <f>+'7 Mapa Calor Residual'!$E$19</f>
        <v>0</v>
      </c>
      <c r="H160" s="236" t="str">
        <f>+IF('9 Mapa Riesgo, Plan Acción'!M161="","",'9 Mapa Riesgo, Plan Acción'!M161)</f>
        <v/>
      </c>
      <c r="I160" s="124" t="str">
        <f>+IF('9 Mapa Riesgo, Plan Acción'!N161="","",'9 Mapa Riesgo, Plan Acción'!N161)</f>
        <v/>
      </c>
      <c r="J160" s="239" t="str">
        <f>+IF('9 Mapa Riesgo, Plan Acción'!O161="","",'9 Mapa Riesgo, Plan Acción'!O161)</f>
        <v/>
      </c>
      <c r="K160" s="239" t="str">
        <f>+IF('9 Mapa Riesgo, Plan Acción'!P161="","",'9 Mapa Riesgo, Plan Acción'!P161)</f>
        <v/>
      </c>
      <c r="L160" s="256" t="str">
        <f>+IF('9 Mapa Riesgo, Plan Acción'!Q161="","",'9 Mapa Riesgo, Plan Acción'!Q161)</f>
        <v/>
      </c>
      <c r="M160" s="148" t="str">
        <f>+IF('9 Mapa Riesgo, Plan Acción'!R161="","",'9 Mapa Riesgo, Plan Acción'!R161)</f>
        <v/>
      </c>
      <c r="P160" s="57"/>
      <c r="Q160" s="57"/>
      <c r="R160" s="57"/>
      <c r="S160" s="57"/>
      <c r="T160" s="57"/>
      <c r="U160" s="57"/>
    </row>
    <row r="161" spans="1:21" s="58" customFormat="1" x14ac:dyDescent="0.25">
      <c r="A161" s="858"/>
      <c r="B161" s="852"/>
      <c r="C161" s="851"/>
      <c r="D161" s="852"/>
      <c r="E161" s="840"/>
      <c r="F161" s="843"/>
      <c r="G161" s="861"/>
      <c r="H161" s="234" t="str">
        <f>+IF('9 Mapa Riesgo, Plan Acción'!M162="","",'9 Mapa Riesgo, Plan Acción'!M162)</f>
        <v/>
      </c>
      <c r="I161" s="126" t="str">
        <f>+IF('9 Mapa Riesgo, Plan Acción'!N162="","",'9 Mapa Riesgo, Plan Acción'!N162)</f>
        <v/>
      </c>
      <c r="J161" s="159" t="str">
        <f>+IF('9 Mapa Riesgo, Plan Acción'!O162="","",'9 Mapa Riesgo, Plan Acción'!O162)</f>
        <v/>
      </c>
      <c r="K161" s="159" t="str">
        <f>+IF('9 Mapa Riesgo, Plan Acción'!P162="","",'9 Mapa Riesgo, Plan Acción'!P162)</f>
        <v/>
      </c>
      <c r="L161" s="254" t="str">
        <f>+IF('9 Mapa Riesgo, Plan Acción'!Q162="","",'9 Mapa Riesgo, Plan Acción'!Q162)</f>
        <v/>
      </c>
      <c r="M161" s="160" t="str">
        <f>+IF('9 Mapa Riesgo, Plan Acción'!R162="","",'9 Mapa Riesgo, Plan Acción'!R162)</f>
        <v/>
      </c>
      <c r="P161" s="57"/>
      <c r="Q161" s="57"/>
      <c r="R161" s="57"/>
      <c r="S161" s="57"/>
      <c r="T161" s="57"/>
      <c r="U161" s="57"/>
    </row>
    <row r="162" spans="1:21" s="58" customFormat="1" x14ac:dyDescent="0.25">
      <c r="A162" s="858"/>
      <c r="B162" s="852"/>
      <c r="C162" s="851"/>
      <c r="D162" s="852"/>
      <c r="E162" s="840"/>
      <c r="F162" s="843"/>
      <c r="G162" s="861"/>
      <c r="H162" s="234" t="str">
        <f>+IF('9 Mapa Riesgo, Plan Acción'!M163="","",'9 Mapa Riesgo, Plan Acción'!M163)</f>
        <v/>
      </c>
      <c r="I162" s="126" t="str">
        <f>+IF('9 Mapa Riesgo, Plan Acción'!N163="","",'9 Mapa Riesgo, Plan Acción'!N163)</f>
        <v/>
      </c>
      <c r="J162" s="159" t="str">
        <f>+IF('9 Mapa Riesgo, Plan Acción'!O163="","",'9 Mapa Riesgo, Plan Acción'!O163)</f>
        <v/>
      </c>
      <c r="K162" s="159" t="str">
        <f>+IF('9 Mapa Riesgo, Plan Acción'!P163="","",'9 Mapa Riesgo, Plan Acción'!P163)</f>
        <v/>
      </c>
      <c r="L162" s="254" t="str">
        <f>+IF('9 Mapa Riesgo, Plan Acción'!Q163="","",'9 Mapa Riesgo, Plan Acción'!Q163)</f>
        <v/>
      </c>
      <c r="M162" s="160" t="str">
        <f>+IF('9 Mapa Riesgo, Plan Acción'!R163="","",'9 Mapa Riesgo, Plan Acción'!R163)</f>
        <v/>
      </c>
      <c r="P162" s="57"/>
      <c r="Q162" s="57"/>
      <c r="R162" s="57"/>
      <c r="S162" s="57"/>
      <c r="T162" s="57"/>
      <c r="U162" s="57"/>
    </row>
    <row r="163" spans="1:21" s="58" customFormat="1" x14ac:dyDescent="0.25">
      <c r="A163" s="858"/>
      <c r="B163" s="852"/>
      <c r="C163" s="851" t="s">
        <v>246</v>
      </c>
      <c r="D163" s="852" t="str">
        <f>+IF('6 Valoración Control'!G163="","",'6 Valoración Control'!G163)</f>
        <v/>
      </c>
      <c r="E163" s="840"/>
      <c r="F163" s="843"/>
      <c r="G163" s="861"/>
      <c r="H163" s="234" t="str">
        <f>+IF('9 Mapa Riesgo, Plan Acción'!M164="","",'9 Mapa Riesgo, Plan Acción'!M164)</f>
        <v/>
      </c>
      <c r="I163" s="126" t="str">
        <f>+IF('9 Mapa Riesgo, Plan Acción'!N164="","",'9 Mapa Riesgo, Plan Acción'!N164)</f>
        <v/>
      </c>
      <c r="J163" s="159" t="str">
        <f>+IF('9 Mapa Riesgo, Plan Acción'!O164="","",'9 Mapa Riesgo, Plan Acción'!O164)</f>
        <v/>
      </c>
      <c r="K163" s="159" t="str">
        <f>+IF('9 Mapa Riesgo, Plan Acción'!P164="","",'9 Mapa Riesgo, Plan Acción'!P164)</f>
        <v/>
      </c>
      <c r="L163" s="254" t="str">
        <f>+IF('9 Mapa Riesgo, Plan Acción'!Q164="","",'9 Mapa Riesgo, Plan Acción'!Q164)</f>
        <v/>
      </c>
      <c r="M163" s="160" t="str">
        <f>+IF('9 Mapa Riesgo, Plan Acción'!R164="","",'9 Mapa Riesgo, Plan Acción'!R164)</f>
        <v/>
      </c>
      <c r="P163" s="57"/>
      <c r="Q163" s="57"/>
      <c r="R163" s="57"/>
      <c r="S163" s="57"/>
      <c r="T163" s="57"/>
      <c r="U163" s="57"/>
    </row>
    <row r="164" spans="1:21" s="58" customFormat="1" x14ac:dyDescent="0.25">
      <c r="A164" s="858"/>
      <c r="B164" s="852"/>
      <c r="C164" s="851"/>
      <c r="D164" s="852"/>
      <c r="E164" s="840"/>
      <c r="F164" s="843"/>
      <c r="G164" s="861"/>
      <c r="H164" s="234" t="str">
        <f>+IF('9 Mapa Riesgo, Plan Acción'!M165="","",'9 Mapa Riesgo, Plan Acción'!M165)</f>
        <v/>
      </c>
      <c r="I164" s="126" t="str">
        <f>+IF('9 Mapa Riesgo, Plan Acción'!N165="","",'9 Mapa Riesgo, Plan Acción'!N165)</f>
        <v/>
      </c>
      <c r="J164" s="159" t="str">
        <f>+IF('9 Mapa Riesgo, Plan Acción'!O165="","",'9 Mapa Riesgo, Plan Acción'!O165)</f>
        <v/>
      </c>
      <c r="K164" s="159" t="str">
        <f>+IF('9 Mapa Riesgo, Plan Acción'!P165="","",'9 Mapa Riesgo, Plan Acción'!P165)</f>
        <v/>
      </c>
      <c r="L164" s="254" t="str">
        <f>+IF('9 Mapa Riesgo, Plan Acción'!Q165="","",'9 Mapa Riesgo, Plan Acción'!Q165)</f>
        <v/>
      </c>
      <c r="M164" s="160" t="str">
        <f>+IF('9 Mapa Riesgo, Plan Acción'!R165="","",'9 Mapa Riesgo, Plan Acción'!R165)</f>
        <v/>
      </c>
      <c r="P164" s="57"/>
      <c r="Q164" s="57"/>
      <c r="R164" s="57"/>
      <c r="S164" s="57"/>
      <c r="T164" s="57"/>
      <c r="U164" s="57"/>
    </row>
    <row r="165" spans="1:21" s="58" customFormat="1" x14ac:dyDescent="0.25">
      <c r="A165" s="858"/>
      <c r="B165" s="852"/>
      <c r="C165" s="851"/>
      <c r="D165" s="852"/>
      <c r="E165" s="840"/>
      <c r="F165" s="843"/>
      <c r="G165" s="861"/>
      <c r="H165" s="234" t="str">
        <f>+IF('9 Mapa Riesgo, Plan Acción'!M166="","",'9 Mapa Riesgo, Plan Acción'!M166)</f>
        <v/>
      </c>
      <c r="I165" s="126" t="str">
        <f>+IF('9 Mapa Riesgo, Plan Acción'!N166="","",'9 Mapa Riesgo, Plan Acción'!N166)</f>
        <v/>
      </c>
      <c r="J165" s="159" t="str">
        <f>+IF('9 Mapa Riesgo, Plan Acción'!O166="","",'9 Mapa Riesgo, Plan Acción'!O166)</f>
        <v/>
      </c>
      <c r="K165" s="159" t="str">
        <f>+IF('9 Mapa Riesgo, Plan Acción'!P166="","",'9 Mapa Riesgo, Plan Acción'!P166)</f>
        <v/>
      </c>
      <c r="L165" s="254" t="str">
        <f>+IF('9 Mapa Riesgo, Plan Acción'!Q166="","",'9 Mapa Riesgo, Plan Acción'!Q166)</f>
        <v/>
      </c>
      <c r="M165" s="160" t="str">
        <f>+IF('9 Mapa Riesgo, Plan Acción'!R166="","",'9 Mapa Riesgo, Plan Acción'!R166)</f>
        <v/>
      </c>
      <c r="P165" s="57"/>
      <c r="Q165" s="57"/>
      <c r="R165" s="57"/>
      <c r="S165" s="57"/>
      <c r="T165" s="57"/>
      <c r="U165" s="57"/>
    </row>
    <row r="166" spans="1:21" s="58" customFormat="1" x14ac:dyDescent="0.25">
      <c r="A166" s="858"/>
      <c r="B166" s="852"/>
      <c r="C166" s="851" t="s">
        <v>247</v>
      </c>
      <c r="D166" s="852" t="str">
        <f>+IF('6 Valoración Control'!G166="","",'6 Valoración Control'!G166)</f>
        <v/>
      </c>
      <c r="E166" s="840"/>
      <c r="F166" s="843"/>
      <c r="G166" s="861"/>
      <c r="H166" s="234" t="str">
        <f>+IF('9 Mapa Riesgo, Plan Acción'!M167="","",'9 Mapa Riesgo, Plan Acción'!M167)</f>
        <v/>
      </c>
      <c r="I166" s="126" t="str">
        <f>+IF('9 Mapa Riesgo, Plan Acción'!N167="","",'9 Mapa Riesgo, Plan Acción'!N167)</f>
        <v/>
      </c>
      <c r="J166" s="159" t="str">
        <f>+IF('9 Mapa Riesgo, Plan Acción'!O167="","",'9 Mapa Riesgo, Plan Acción'!O167)</f>
        <v/>
      </c>
      <c r="K166" s="159" t="str">
        <f>+IF('9 Mapa Riesgo, Plan Acción'!P167="","",'9 Mapa Riesgo, Plan Acción'!P167)</f>
        <v/>
      </c>
      <c r="L166" s="254" t="str">
        <f>+IF('9 Mapa Riesgo, Plan Acción'!Q167="","",'9 Mapa Riesgo, Plan Acción'!Q167)</f>
        <v/>
      </c>
      <c r="M166" s="160" t="str">
        <f>+IF('9 Mapa Riesgo, Plan Acción'!R167="","",'9 Mapa Riesgo, Plan Acción'!R167)</f>
        <v/>
      </c>
      <c r="P166" s="57"/>
      <c r="Q166" s="57"/>
      <c r="R166" s="57"/>
      <c r="S166" s="57"/>
      <c r="T166" s="57"/>
      <c r="U166" s="57"/>
    </row>
    <row r="167" spans="1:21" s="58" customFormat="1" x14ac:dyDescent="0.25">
      <c r="A167" s="858"/>
      <c r="B167" s="852"/>
      <c r="C167" s="851"/>
      <c r="D167" s="852"/>
      <c r="E167" s="840"/>
      <c r="F167" s="843"/>
      <c r="G167" s="861"/>
      <c r="H167" s="234" t="str">
        <f>+IF('9 Mapa Riesgo, Plan Acción'!M168="","",'9 Mapa Riesgo, Plan Acción'!M168)</f>
        <v/>
      </c>
      <c r="I167" s="126" t="str">
        <f>+IF('9 Mapa Riesgo, Plan Acción'!N168="","",'9 Mapa Riesgo, Plan Acción'!N168)</f>
        <v/>
      </c>
      <c r="J167" s="159" t="str">
        <f>+IF('9 Mapa Riesgo, Plan Acción'!O168="","",'9 Mapa Riesgo, Plan Acción'!O168)</f>
        <v/>
      </c>
      <c r="K167" s="159" t="str">
        <f>+IF('9 Mapa Riesgo, Plan Acción'!P168="","",'9 Mapa Riesgo, Plan Acción'!P168)</f>
        <v/>
      </c>
      <c r="L167" s="254" t="str">
        <f>+IF('9 Mapa Riesgo, Plan Acción'!Q168="","",'9 Mapa Riesgo, Plan Acción'!Q168)</f>
        <v/>
      </c>
      <c r="M167" s="160" t="str">
        <f>+IF('9 Mapa Riesgo, Plan Acción'!R168="","",'9 Mapa Riesgo, Plan Acción'!R168)</f>
        <v/>
      </c>
      <c r="P167" s="57"/>
      <c r="Q167" s="57"/>
      <c r="R167" s="57"/>
      <c r="S167" s="57"/>
      <c r="T167" s="57"/>
      <c r="U167" s="57"/>
    </row>
    <row r="168" spans="1:21" s="58" customFormat="1" x14ac:dyDescent="0.25">
      <c r="A168" s="858"/>
      <c r="B168" s="852"/>
      <c r="C168" s="851"/>
      <c r="D168" s="852"/>
      <c r="E168" s="840"/>
      <c r="F168" s="843"/>
      <c r="G168" s="861"/>
      <c r="H168" s="234" t="str">
        <f>+IF('9 Mapa Riesgo, Plan Acción'!M169="","",'9 Mapa Riesgo, Plan Acción'!M169)</f>
        <v/>
      </c>
      <c r="I168" s="126" t="str">
        <f>+IF('9 Mapa Riesgo, Plan Acción'!N169="","",'9 Mapa Riesgo, Plan Acción'!N169)</f>
        <v/>
      </c>
      <c r="J168" s="159" t="str">
        <f>+IF('9 Mapa Riesgo, Plan Acción'!O169="","",'9 Mapa Riesgo, Plan Acción'!O169)</f>
        <v/>
      </c>
      <c r="K168" s="159" t="str">
        <f>+IF('9 Mapa Riesgo, Plan Acción'!P169="","",'9 Mapa Riesgo, Plan Acción'!P169)</f>
        <v/>
      </c>
      <c r="L168" s="254" t="str">
        <f>+IF('9 Mapa Riesgo, Plan Acción'!Q169="","",'9 Mapa Riesgo, Plan Acción'!Q169)</f>
        <v/>
      </c>
      <c r="M168" s="160" t="str">
        <f>+IF('9 Mapa Riesgo, Plan Acción'!R169="","",'9 Mapa Riesgo, Plan Acción'!R169)</f>
        <v/>
      </c>
      <c r="P168" s="57"/>
      <c r="Q168" s="57"/>
      <c r="R168" s="57"/>
      <c r="S168" s="57"/>
      <c r="T168" s="57"/>
      <c r="U168" s="57"/>
    </row>
    <row r="169" spans="1:21" s="58" customFormat="1" x14ac:dyDescent="0.25">
      <c r="A169" s="858"/>
      <c r="B169" s="852"/>
      <c r="C169" s="851" t="s">
        <v>248</v>
      </c>
      <c r="D169" s="852" t="str">
        <f>+IF('6 Valoración Control'!G169="","",'6 Valoración Control'!G169)</f>
        <v/>
      </c>
      <c r="E169" s="840"/>
      <c r="F169" s="843"/>
      <c r="G169" s="861"/>
      <c r="H169" s="234" t="str">
        <f>+IF('9 Mapa Riesgo, Plan Acción'!M170="","",'9 Mapa Riesgo, Plan Acción'!M170)</f>
        <v/>
      </c>
      <c r="I169" s="126" t="str">
        <f>+IF('9 Mapa Riesgo, Plan Acción'!N170="","",'9 Mapa Riesgo, Plan Acción'!N170)</f>
        <v/>
      </c>
      <c r="J169" s="159" t="str">
        <f>+IF('9 Mapa Riesgo, Plan Acción'!O170="","",'9 Mapa Riesgo, Plan Acción'!O170)</f>
        <v/>
      </c>
      <c r="K169" s="159" t="str">
        <f>+IF('9 Mapa Riesgo, Plan Acción'!P170="","",'9 Mapa Riesgo, Plan Acción'!P170)</f>
        <v/>
      </c>
      <c r="L169" s="254" t="str">
        <f>+IF('9 Mapa Riesgo, Plan Acción'!Q170="","",'9 Mapa Riesgo, Plan Acción'!Q170)</f>
        <v/>
      </c>
      <c r="M169" s="160" t="str">
        <f>+IF('9 Mapa Riesgo, Plan Acción'!R170="","",'9 Mapa Riesgo, Plan Acción'!R170)</f>
        <v/>
      </c>
      <c r="P169" s="57"/>
      <c r="Q169" s="57"/>
      <c r="R169" s="57"/>
      <c r="S169" s="57"/>
      <c r="T169" s="57"/>
      <c r="U169" s="57"/>
    </row>
    <row r="170" spans="1:21" s="58" customFormat="1" x14ac:dyDescent="0.25">
      <c r="A170" s="858"/>
      <c r="B170" s="852"/>
      <c r="C170" s="851"/>
      <c r="D170" s="852"/>
      <c r="E170" s="840"/>
      <c r="F170" s="843"/>
      <c r="G170" s="861"/>
      <c r="H170" s="234" t="str">
        <f>+IF('9 Mapa Riesgo, Plan Acción'!M171="","",'9 Mapa Riesgo, Plan Acción'!M171)</f>
        <v/>
      </c>
      <c r="I170" s="126" t="str">
        <f>+IF('9 Mapa Riesgo, Plan Acción'!N171="","",'9 Mapa Riesgo, Plan Acción'!N171)</f>
        <v/>
      </c>
      <c r="J170" s="159" t="str">
        <f>+IF('9 Mapa Riesgo, Plan Acción'!O171="","",'9 Mapa Riesgo, Plan Acción'!O171)</f>
        <v/>
      </c>
      <c r="K170" s="159" t="str">
        <f>+IF('9 Mapa Riesgo, Plan Acción'!P171="","",'9 Mapa Riesgo, Plan Acción'!P171)</f>
        <v/>
      </c>
      <c r="L170" s="254" t="str">
        <f>+IF('9 Mapa Riesgo, Plan Acción'!Q171="","",'9 Mapa Riesgo, Plan Acción'!Q171)</f>
        <v/>
      </c>
      <c r="M170" s="160" t="str">
        <f>+IF('9 Mapa Riesgo, Plan Acción'!R171="","",'9 Mapa Riesgo, Plan Acción'!R171)</f>
        <v/>
      </c>
      <c r="P170" s="57"/>
      <c r="Q170" s="57"/>
      <c r="R170" s="57"/>
      <c r="S170" s="57"/>
      <c r="T170" s="57"/>
      <c r="U170" s="57"/>
    </row>
    <row r="171" spans="1:21" s="58" customFormat="1" x14ac:dyDescent="0.25">
      <c r="A171" s="858"/>
      <c r="B171" s="852"/>
      <c r="C171" s="851"/>
      <c r="D171" s="852"/>
      <c r="E171" s="840"/>
      <c r="F171" s="843"/>
      <c r="G171" s="861"/>
      <c r="H171" s="234" t="str">
        <f>+IF('9 Mapa Riesgo, Plan Acción'!M172="","",'9 Mapa Riesgo, Plan Acción'!M172)</f>
        <v/>
      </c>
      <c r="I171" s="126" t="str">
        <f>+IF('9 Mapa Riesgo, Plan Acción'!N172="","",'9 Mapa Riesgo, Plan Acción'!N172)</f>
        <v/>
      </c>
      <c r="J171" s="159" t="str">
        <f>+IF('9 Mapa Riesgo, Plan Acción'!O172="","",'9 Mapa Riesgo, Plan Acción'!O172)</f>
        <v/>
      </c>
      <c r="K171" s="159" t="str">
        <f>+IF('9 Mapa Riesgo, Plan Acción'!P172="","",'9 Mapa Riesgo, Plan Acción'!P172)</f>
        <v/>
      </c>
      <c r="L171" s="254" t="str">
        <f>+IF('9 Mapa Riesgo, Plan Acción'!Q172="","",'9 Mapa Riesgo, Plan Acción'!Q172)</f>
        <v/>
      </c>
      <c r="M171" s="160" t="str">
        <f>+IF('9 Mapa Riesgo, Plan Acción'!R172="","",'9 Mapa Riesgo, Plan Acción'!R172)</f>
        <v/>
      </c>
      <c r="P171" s="57"/>
      <c r="Q171" s="57"/>
      <c r="R171" s="57"/>
      <c r="S171" s="57"/>
      <c r="T171" s="57"/>
      <c r="U171" s="57"/>
    </row>
    <row r="172" spans="1:21" s="58" customFormat="1" x14ac:dyDescent="0.25">
      <c r="A172" s="858"/>
      <c r="B172" s="852"/>
      <c r="C172" s="851" t="s">
        <v>249</v>
      </c>
      <c r="D172" s="852" t="str">
        <f>+IF('6 Valoración Control'!G172="","",'6 Valoración Control'!G172)</f>
        <v/>
      </c>
      <c r="E172" s="840"/>
      <c r="F172" s="843"/>
      <c r="G172" s="861"/>
      <c r="H172" s="234" t="str">
        <f>+IF('9 Mapa Riesgo, Plan Acción'!M173="","",'9 Mapa Riesgo, Plan Acción'!M173)</f>
        <v/>
      </c>
      <c r="I172" s="126" t="str">
        <f>+IF('9 Mapa Riesgo, Plan Acción'!N173="","",'9 Mapa Riesgo, Plan Acción'!N173)</f>
        <v/>
      </c>
      <c r="J172" s="159" t="str">
        <f>+IF('9 Mapa Riesgo, Plan Acción'!O173="","",'9 Mapa Riesgo, Plan Acción'!O173)</f>
        <v/>
      </c>
      <c r="K172" s="159" t="str">
        <f>+IF('9 Mapa Riesgo, Plan Acción'!P173="","",'9 Mapa Riesgo, Plan Acción'!P173)</f>
        <v/>
      </c>
      <c r="L172" s="254" t="str">
        <f>+IF('9 Mapa Riesgo, Plan Acción'!Q173="","",'9 Mapa Riesgo, Plan Acción'!Q173)</f>
        <v/>
      </c>
      <c r="M172" s="160" t="str">
        <f>+IF('9 Mapa Riesgo, Plan Acción'!R173="","",'9 Mapa Riesgo, Plan Acción'!R173)</f>
        <v/>
      </c>
      <c r="P172" s="57"/>
      <c r="Q172" s="57"/>
      <c r="R172" s="57"/>
      <c r="S172" s="57"/>
      <c r="T172" s="57"/>
      <c r="U172" s="57"/>
    </row>
    <row r="173" spans="1:21" s="58" customFormat="1" x14ac:dyDescent="0.25">
      <c r="A173" s="858"/>
      <c r="B173" s="852"/>
      <c r="C173" s="851"/>
      <c r="D173" s="852"/>
      <c r="E173" s="840"/>
      <c r="F173" s="843"/>
      <c r="G173" s="861"/>
      <c r="H173" s="234" t="str">
        <f>+IF('9 Mapa Riesgo, Plan Acción'!M174="","",'9 Mapa Riesgo, Plan Acción'!M174)</f>
        <v/>
      </c>
      <c r="I173" s="126" t="str">
        <f>+IF('9 Mapa Riesgo, Plan Acción'!N174="","",'9 Mapa Riesgo, Plan Acción'!N174)</f>
        <v/>
      </c>
      <c r="J173" s="159" t="str">
        <f>+IF('9 Mapa Riesgo, Plan Acción'!O174="","",'9 Mapa Riesgo, Plan Acción'!O174)</f>
        <v/>
      </c>
      <c r="K173" s="159" t="str">
        <f>+IF('9 Mapa Riesgo, Plan Acción'!P174="","",'9 Mapa Riesgo, Plan Acción'!P174)</f>
        <v/>
      </c>
      <c r="L173" s="254" t="str">
        <f>+IF('9 Mapa Riesgo, Plan Acción'!Q174="","",'9 Mapa Riesgo, Plan Acción'!Q174)</f>
        <v/>
      </c>
      <c r="M173" s="160" t="str">
        <f>+IF('9 Mapa Riesgo, Plan Acción'!R174="","",'9 Mapa Riesgo, Plan Acción'!R174)</f>
        <v/>
      </c>
      <c r="P173" s="57"/>
      <c r="Q173" s="57"/>
      <c r="R173" s="57"/>
      <c r="S173" s="57"/>
      <c r="T173" s="57"/>
      <c r="U173" s="57"/>
    </row>
    <row r="174" spans="1:21" s="58" customFormat="1" ht="12.75" thickBot="1" x14ac:dyDescent="0.3">
      <c r="A174" s="859"/>
      <c r="B174" s="854"/>
      <c r="C174" s="853"/>
      <c r="D174" s="854"/>
      <c r="E174" s="841"/>
      <c r="F174" s="844"/>
      <c r="G174" s="862"/>
      <c r="H174" s="235" t="str">
        <f>+IF('9 Mapa Riesgo, Plan Acción'!M175="","",'9 Mapa Riesgo, Plan Acción'!M175)</f>
        <v/>
      </c>
      <c r="I174" s="128" t="str">
        <f>+IF('9 Mapa Riesgo, Plan Acción'!N175="","",'9 Mapa Riesgo, Plan Acción'!N175)</f>
        <v/>
      </c>
      <c r="J174" s="241" t="str">
        <f>+IF('9 Mapa Riesgo, Plan Acción'!O175="","",'9 Mapa Riesgo, Plan Acción'!O175)</f>
        <v/>
      </c>
      <c r="K174" s="241" t="str">
        <f>+IF('9 Mapa Riesgo, Plan Acción'!P175="","",'9 Mapa Riesgo, Plan Acción'!P175)</f>
        <v/>
      </c>
      <c r="L174" s="255" t="str">
        <f>+IF('9 Mapa Riesgo, Plan Acción'!Q175="","",'9 Mapa Riesgo, Plan Acción'!Q175)</f>
        <v/>
      </c>
      <c r="M174" s="161" t="str">
        <f>+IF('9 Mapa Riesgo, Plan Acción'!R175="","",'9 Mapa Riesgo, Plan Acción'!R175)</f>
        <v/>
      </c>
      <c r="P174" s="57"/>
      <c r="Q174" s="57"/>
      <c r="R174" s="57"/>
      <c r="S174" s="57"/>
      <c r="T174" s="57"/>
      <c r="U174" s="57"/>
    </row>
    <row r="175" spans="1:21" s="58" customFormat="1" x14ac:dyDescent="0.25">
      <c r="A175" s="857" t="str">
        <f>'2 Contexto e Identificación'!$A$21</f>
        <v>R12</v>
      </c>
      <c r="B175" s="856" t="str">
        <f>+'2 Contexto e Identificación'!$E$21</f>
        <v xml:space="preserve">  </v>
      </c>
      <c r="C175" s="855" t="s">
        <v>242</v>
      </c>
      <c r="D175" s="856" t="str">
        <f>+IF('6 Valoración Control'!G175="","",'6 Valoración Control'!G175)</f>
        <v/>
      </c>
      <c r="E175" s="839" t="str">
        <f>+'7 Mapa Calor Residual'!$C$20</f>
        <v/>
      </c>
      <c r="F175" s="842">
        <f>+'7 Mapa Calor Residual'!$D$20</f>
        <v>0</v>
      </c>
      <c r="G175" s="860">
        <f>+'7 Mapa Calor Residual'!$E$20</f>
        <v>0</v>
      </c>
      <c r="H175" s="236" t="str">
        <f>+IF('9 Mapa Riesgo, Plan Acción'!M176="","",'9 Mapa Riesgo, Plan Acción'!M176)</f>
        <v/>
      </c>
      <c r="I175" s="124" t="str">
        <f>+IF('9 Mapa Riesgo, Plan Acción'!N176="","",'9 Mapa Riesgo, Plan Acción'!N176)</f>
        <v/>
      </c>
      <c r="J175" s="239" t="str">
        <f>+IF('9 Mapa Riesgo, Plan Acción'!O176="","",'9 Mapa Riesgo, Plan Acción'!O176)</f>
        <v/>
      </c>
      <c r="K175" s="239" t="str">
        <f>+IF('9 Mapa Riesgo, Plan Acción'!P176="","",'9 Mapa Riesgo, Plan Acción'!P176)</f>
        <v/>
      </c>
      <c r="L175" s="256" t="str">
        <f>+IF('9 Mapa Riesgo, Plan Acción'!Q176="","",'9 Mapa Riesgo, Plan Acción'!Q176)</f>
        <v/>
      </c>
      <c r="M175" s="148" t="str">
        <f>+IF('9 Mapa Riesgo, Plan Acción'!R176="","",'9 Mapa Riesgo, Plan Acción'!R176)</f>
        <v/>
      </c>
      <c r="P175" s="57"/>
      <c r="Q175" s="57"/>
      <c r="R175" s="57"/>
      <c r="S175" s="57"/>
      <c r="T175" s="57"/>
      <c r="U175" s="57"/>
    </row>
    <row r="176" spans="1:21" s="58" customFormat="1" x14ac:dyDescent="0.25">
      <c r="A176" s="858"/>
      <c r="B176" s="852"/>
      <c r="C176" s="851"/>
      <c r="D176" s="852"/>
      <c r="E176" s="840"/>
      <c r="F176" s="843"/>
      <c r="G176" s="861"/>
      <c r="H176" s="234" t="str">
        <f>+IF('9 Mapa Riesgo, Plan Acción'!M177="","",'9 Mapa Riesgo, Plan Acción'!M177)</f>
        <v/>
      </c>
      <c r="I176" s="126" t="str">
        <f>+IF('9 Mapa Riesgo, Plan Acción'!N177="","",'9 Mapa Riesgo, Plan Acción'!N177)</f>
        <v/>
      </c>
      <c r="J176" s="159" t="str">
        <f>+IF('9 Mapa Riesgo, Plan Acción'!O177="","",'9 Mapa Riesgo, Plan Acción'!O177)</f>
        <v/>
      </c>
      <c r="K176" s="159" t="str">
        <f>+IF('9 Mapa Riesgo, Plan Acción'!P177="","",'9 Mapa Riesgo, Plan Acción'!P177)</f>
        <v/>
      </c>
      <c r="L176" s="254" t="str">
        <f>+IF('9 Mapa Riesgo, Plan Acción'!Q177="","",'9 Mapa Riesgo, Plan Acción'!Q177)</f>
        <v/>
      </c>
      <c r="M176" s="160" t="str">
        <f>+IF('9 Mapa Riesgo, Plan Acción'!R177="","",'9 Mapa Riesgo, Plan Acción'!R177)</f>
        <v/>
      </c>
      <c r="P176" s="57"/>
      <c r="Q176" s="57"/>
      <c r="R176" s="57"/>
      <c r="S176" s="57"/>
      <c r="T176" s="57"/>
      <c r="U176" s="57"/>
    </row>
    <row r="177" spans="1:21" s="58" customFormat="1" x14ac:dyDescent="0.25">
      <c r="A177" s="858"/>
      <c r="B177" s="852"/>
      <c r="C177" s="851"/>
      <c r="D177" s="852"/>
      <c r="E177" s="840"/>
      <c r="F177" s="843"/>
      <c r="G177" s="861"/>
      <c r="H177" s="234" t="str">
        <f>+IF('9 Mapa Riesgo, Plan Acción'!M178="","",'9 Mapa Riesgo, Plan Acción'!M178)</f>
        <v/>
      </c>
      <c r="I177" s="126" t="str">
        <f>+IF('9 Mapa Riesgo, Plan Acción'!N178="","",'9 Mapa Riesgo, Plan Acción'!N178)</f>
        <v/>
      </c>
      <c r="J177" s="159" t="str">
        <f>+IF('9 Mapa Riesgo, Plan Acción'!O178="","",'9 Mapa Riesgo, Plan Acción'!O178)</f>
        <v/>
      </c>
      <c r="K177" s="159" t="str">
        <f>+IF('9 Mapa Riesgo, Plan Acción'!P178="","",'9 Mapa Riesgo, Plan Acción'!P178)</f>
        <v/>
      </c>
      <c r="L177" s="254" t="str">
        <f>+IF('9 Mapa Riesgo, Plan Acción'!Q178="","",'9 Mapa Riesgo, Plan Acción'!Q178)</f>
        <v/>
      </c>
      <c r="M177" s="160" t="str">
        <f>+IF('9 Mapa Riesgo, Plan Acción'!R178="","",'9 Mapa Riesgo, Plan Acción'!R178)</f>
        <v/>
      </c>
      <c r="P177" s="57"/>
      <c r="Q177" s="57"/>
      <c r="R177" s="57"/>
      <c r="S177" s="57"/>
      <c r="T177" s="57"/>
      <c r="U177" s="57"/>
    </row>
    <row r="178" spans="1:21" s="58" customFormat="1" x14ac:dyDescent="0.25">
      <c r="A178" s="858"/>
      <c r="B178" s="852"/>
      <c r="C178" s="851" t="s">
        <v>246</v>
      </c>
      <c r="D178" s="852" t="str">
        <f>+IF('6 Valoración Control'!G178="","",'6 Valoración Control'!G178)</f>
        <v/>
      </c>
      <c r="E178" s="840"/>
      <c r="F178" s="843"/>
      <c r="G178" s="861"/>
      <c r="H178" s="234" t="str">
        <f>+IF('9 Mapa Riesgo, Plan Acción'!M179="","",'9 Mapa Riesgo, Plan Acción'!M179)</f>
        <v/>
      </c>
      <c r="I178" s="126" t="str">
        <f>+IF('9 Mapa Riesgo, Plan Acción'!N179="","",'9 Mapa Riesgo, Plan Acción'!N179)</f>
        <v/>
      </c>
      <c r="J178" s="159" t="str">
        <f>+IF('9 Mapa Riesgo, Plan Acción'!O179="","",'9 Mapa Riesgo, Plan Acción'!O179)</f>
        <v/>
      </c>
      <c r="K178" s="159" t="str">
        <f>+IF('9 Mapa Riesgo, Plan Acción'!P179="","",'9 Mapa Riesgo, Plan Acción'!P179)</f>
        <v/>
      </c>
      <c r="L178" s="254" t="str">
        <f>+IF('9 Mapa Riesgo, Plan Acción'!Q179="","",'9 Mapa Riesgo, Plan Acción'!Q179)</f>
        <v/>
      </c>
      <c r="M178" s="160" t="str">
        <f>+IF('9 Mapa Riesgo, Plan Acción'!R179="","",'9 Mapa Riesgo, Plan Acción'!R179)</f>
        <v/>
      </c>
      <c r="P178" s="57"/>
      <c r="Q178" s="57"/>
      <c r="R178" s="57"/>
      <c r="S178" s="57"/>
      <c r="T178" s="57"/>
      <c r="U178" s="57"/>
    </row>
    <row r="179" spans="1:21" s="58" customFormat="1" x14ac:dyDescent="0.25">
      <c r="A179" s="858"/>
      <c r="B179" s="852"/>
      <c r="C179" s="851"/>
      <c r="D179" s="852"/>
      <c r="E179" s="840"/>
      <c r="F179" s="843"/>
      <c r="G179" s="861"/>
      <c r="H179" s="234" t="str">
        <f>+IF('9 Mapa Riesgo, Plan Acción'!M180="","",'9 Mapa Riesgo, Plan Acción'!M180)</f>
        <v/>
      </c>
      <c r="I179" s="126" t="str">
        <f>+IF('9 Mapa Riesgo, Plan Acción'!N180="","",'9 Mapa Riesgo, Plan Acción'!N180)</f>
        <v/>
      </c>
      <c r="J179" s="159" t="str">
        <f>+IF('9 Mapa Riesgo, Plan Acción'!O180="","",'9 Mapa Riesgo, Plan Acción'!O180)</f>
        <v/>
      </c>
      <c r="K179" s="159" t="str">
        <f>+IF('9 Mapa Riesgo, Plan Acción'!P180="","",'9 Mapa Riesgo, Plan Acción'!P180)</f>
        <v/>
      </c>
      <c r="L179" s="254" t="str">
        <f>+IF('9 Mapa Riesgo, Plan Acción'!Q180="","",'9 Mapa Riesgo, Plan Acción'!Q180)</f>
        <v/>
      </c>
      <c r="M179" s="160" t="str">
        <f>+IF('9 Mapa Riesgo, Plan Acción'!R180="","",'9 Mapa Riesgo, Plan Acción'!R180)</f>
        <v/>
      </c>
      <c r="P179" s="57"/>
      <c r="Q179" s="57"/>
      <c r="R179" s="57"/>
      <c r="S179" s="57"/>
      <c r="T179" s="57"/>
      <c r="U179" s="57"/>
    </row>
    <row r="180" spans="1:21" s="58" customFormat="1" x14ac:dyDescent="0.25">
      <c r="A180" s="858"/>
      <c r="B180" s="852"/>
      <c r="C180" s="851"/>
      <c r="D180" s="852"/>
      <c r="E180" s="840"/>
      <c r="F180" s="843"/>
      <c r="G180" s="861"/>
      <c r="H180" s="234" t="str">
        <f>+IF('9 Mapa Riesgo, Plan Acción'!M181="","",'9 Mapa Riesgo, Plan Acción'!M181)</f>
        <v/>
      </c>
      <c r="I180" s="126" t="str">
        <f>+IF('9 Mapa Riesgo, Plan Acción'!N181="","",'9 Mapa Riesgo, Plan Acción'!N181)</f>
        <v/>
      </c>
      <c r="J180" s="159" t="str">
        <f>+IF('9 Mapa Riesgo, Plan Acción'!O181="","",'9 Mapa Riesgo, Plan Acción'!O181)</f>
        <v/>
      </c>
      <c r="K180" s="159" t="str">
        <f>+IF('9 Mapa Riesgo, Plan Acción'!P181="","",'9 Mapa Riesgo, Plan Acción'!P181)</f>
        <v/>
      </c>
      <c r="L180" s="254" t="str">
        <f>+IF('9 Mapa Riesgo, Plan Acción'!Q181="","",'9 Mapa Riesgo, Plan Acción'!Q181)</f>
        <v/>
      </c>
      <c r="M180" s="160" t="str">
        <f>+IF('9 Mapa Riesgo, Plan Acción'!R181="","",'9 Mapa Riesgo, Plan Acción'!R181)</f>
        <v/>
      </c>
      <c r="P180" s="57"/>
      <c r="Q180" s="57"/>
      <c r="R180" s="57"/>
      <c r="S180" s="57"/>
      <c r="T180" s="57"/>
      <c r="U180" s="57"/>
    </row>
    <row r="181" spans="1:21" s="58" customFormat="1" x14ac:dyDescent="0.25">
      <c r="A181" s="858"/>
      <c r="B181" s="852"/>
      <c r="C181" s="851" t="s">
        <v>247</v>
      </c>
      <c r="D181" s="852" t="str">
        <f>+IF('6 Valoración Control'!G181="","",'6 Valoración Control'!G181)</f>
        <v/>
      </c>
      <c r="E181" s="840"/>
      <c r="F181" s="843"/>
      <c r="G181" s="861"/>
      <c r="H181" s="234" t="str">
        <f>+IF('9 Mapa Riesgo, Plan Acción'!M182="","",'9 Mapa Riesgo, Plan Acción'!M182)</f>
        <v/>
      </c>
      <c r="I181" s="126" t="str">
        <f>+IF('9 Mapa Riesgo, Plan Acción'!N182="","",'9 Mapa Riesgo, Plan Acción'!N182)</f>
        <v/>
      </c>
      <c r="J181" s="159" t="str">
        <f>+IF('9 Mapa Riesgo, Plan Acción'!O182="","",'9 Mapa Riesgo, Plan Acción'!O182)</f>
        <v/>
      </c>
      <c r="K181" s="159" t="str">
        <f>+IF('9 Mapa Riesgo, Plan Acción'!P182="","",'9 Mapa Riesgo, Plan Acción'!P182)</f>
        <v/>
      </c>
      <c r="L181" s="254" t="str">
        <f>+IF('9 Mapa Riesgo, Plan Acción'!Q182="","",'9 Mapa Riesgo, Plan Acción'!Q182)</f>
        <v/>
      </c>
      <c r="M181" s="160" t="str">
        <f>+IF('9 Mapa Riesgo, Plan Acción'!R182="","",'9 Mapa Riesgo, Plan Acción'!R182)</f>
        <v/>
      </c>
      <c r="P181" s="57"/>
      <c r="Q181" s="57"/>
      <c r="R181" s="57"/>
      <c r="S181" s="57"/>
      <c r="T181" s="57"/>
      <c r="U181" s="57"/>
    </row>
    <row r="182" spans="1:21" s="58" customFormat="1" x14ac:dyDescent="0.25">
      <c r="A182" s="858"/>
      <c r="B182" s="852"/>
      <c r="C182" s="851"/>
      <c r="D182" s="852"/>
      <c r="E182" s="840"/>
      <c r="F182" s="843"/>
      <c r="G182" s="861"/>
      <c r="H182" s="234" t="str">
        <f>+IF('9 Mapa Riesgo, Plan Acción'!M183="","",'9 Mapa Riesgo, Plan Acción'!M183)</f>
        <v/>
      </c>
      <c r="I182" s="126" t="str">
        <f>+IF('9 Mapa Riesgo, Plan Acción'!N183="","",'9 Mapa Riesgo, Plan Acción'!N183)</f>
        <v/>
      </c>
      <c r="J182" s="159" t="str">
        <f>+IF('9 Mapa Riesgo, Plan Acción'!O183="","",'9 Mapa Riesgo, Plan Acción'!O183)</f>
        <v/>
      </c>
      <c r="K182" s="159" t="str">
        <f>+IF('9 Mapa Riesgo, Plan Acción'!P183="","",'9 Mapa Riesgo, Plan Acción'!P183)</f>
        <v/>
      </c>
      <c r="L182" s="254" t="str">
        <f>+IF('9 Mapa Riesgo, Plan Acción'!Q183="","",'9 Mapa Riesgo, Plan Acción'!Q183)</f>
        <v/>
      </c>
      <c r="M182" s="160" t="str">
        <f>+IF('9 Mapa Riesgo, Plan Acción'!R183="","",'9 Mapa Riesgo, Plan Acción'!R183)</f>
        <v/>
      </c>
      <c r="P182" s="57"/>
      <c r="Q182" s="57"/>
      <c r="R182" s="57"/>
      <c r="S182" s="57"/>
      <c r="T182" s="57"/>
      <c r="U182" s="57"/>
    </row>
    <row r="183" spans="1:21" s="58" customFormat="1" x14ac:dyDescent="0.25">
      <c r="A183" s="858"/>
      <c r="B183" s="852"/>
      <c r="C183" s="851"/>
      <c r="D183" s="852"/>
      <c r="E183" s="840"/>
      <c r="F183" s="843"/>
      <c r="G183" s="861"/>
      <c r="H183" s="234" t="str">
        <f>+IF('9 Mapa Riesgo, Plan Acción'!M184="","",'9 Mapa Riesgo, Plan Acción'!M184)</f>
        <v/>
      </c>
      <c r="I183" s="126" t="str">
        <f>+IF('9 Mapa Riesgo, Plan Acción'!N184="","",'9 Mapa Riesgo, Plan Acción'!N184)</f>
        <v/>
      </c>
      <c r="J183" s="159" t="str">
        <f>+IF('9 Mapa Riesgo, Plan Acción'!O184="","",'9 Mapa Riesgo, Plan Acción'!O184)</f>
        <v/>
      </c>
      <c r="K183" s="159" t="str">
        <f>+IF('9 Mapa Riesgo, Plan Acción'!P184="","",'9 Mapa Riesgo, Plan Acción'!P184)</f>
        <v/>
      </c>
      <c r="L183" s="254" t="str">
        <f>+IF('9 Mapa Riesgo, Plan Acción'!Q184="","",'9 Mapa Riesgo, Plan Acción'!Q184)</f>
        <v/>
      </c>
      <c r="M183" s="160" t="str">
        <f>+IF('9 Mapa Riesgo, Plan Acción'!R184="","",'9 Mapa Riesgo, Plan Acción'!R184)</f>
        <v/>
      </c>
      <c r="P183" s="57"/>
      <c r="Q183" s="57"/>
      <c r="R183" s="57"/>
      <c r="S183" s="57"/>
      <c r="T183" s="57"/>
      <c r="U183" s="57"/>
    </row>
    <row r="184" spans="1:21" s="58" customFormat="1" x14ac:dyDescent="0.25">
      <c r="A184" s="858"/>
      <c r="B184" s="852"/>
      <c r="C184" s="851" t="s">
        <v>248</v>
      </c>
      <c r="D184" s="852" t="str">
        <f>+IF('6 Valoración Control'!G184="","",'6 Valoración Control'!G184)</f>
        <v/>
      </c>
      <c r="E184" s="840"/>
      <c r="F184" s="843"/>
      <c r="G184" s="861"/>
      <c r="H184" s="234" t="str">
        <f>+IF('9 Mapa Riesgo, Plan Acción'!M185="","",'9 Mapa Riesgo, Plan Acción'!M185)</f>
        <v/>
      </c>
      <c r="I184" s="126" t="str">
        <f>+IF('9 Mapa Riesgo, Plan Acción'!N185="","",'9 Mapa Riesgo, Plan Acción'!N185)</f>
        <v/>
      </c>
      <c r="J184" s="159" t="str">
        <f>+IF('9 Mapa Riesgo, Plan Acción'!O185="","",'9 Mapa Riesgo, Plan Acción'!O185)</f>
        <v/>
      </c>
      <c r="K184" s="159" t="str">
        <f>+IF('9 Mapa Riesgo, Plan Acción'!P185="","",'9 Mapa Riesgo, Plan Acción'!P185)</f>
        <v/>
      </c>
      <c r="L184" s="254" t="str">
        <f>+IF('9 Mapa Riesgo, Plan Acción'!Q185="","",'9 Mapa Riesgo, Plan Acción'!Q185)</f>
        <v/>
      </c>
      <c r="M184" s="160" t="str">
        <f>+IF('9 Mapa Riesgo, Plan Acción'!R185="","",'9 Mapa Riesgo, Plan Acción'!R185)</f>
        <v/>
      </c>
      <c r="P184" s="57"/>
      <c r="Q184" s="57"/>
      <c r="R184" s="57"/>
      <c r="S184" s="57"/>
      <c r="T184" s="57"/>
      <c r="U184" s="57"/>
    </row>
    <row r="185" spans="1:21" s="58" customFormat="1" x14ac:dyDescent="0.25">
      <c r="A185" s="858"/>
      <c r="B185" s="852"/>
      <c r="C185" s="851"/>
      <c r="D185" s="852"/>
      <c r="E185" s="840"/>
      <c r="F185" s="843"/>
      <c r="G185" s="861"/>
      <c r="H185" s="234" t="str">
        <f>+IF('9 Mapa Riesgo, Plan Acción'!M186="","",'9 Mapa Riesgo, Plan Acción'!M186)</f>
        <v/>
      </c>
      <c r="I185" s="126" t="str">
        <f>+IF('9 Mapa Riesgo, Plan Acción'!N186="","",'9 Mapa Riesgo, Plan Acción'!N186)</f>
        <v/>
      </c>
      <c r="J185" s="159" t="str">
        <f>+IF('9 Mapa Riesgo, Plan Acción'!O186="","",'9 Mapa Riesgo, Plan Acción'!O186)</f>
        <v/>
      </c>
      <c r="K185" s="159" t="str">
        <f>+IF('9 Mapa Riesgo, Plan Acción'!P186="","",'9 Mapa Riesgo, Plan Acción'!P186)</f>
        <v/>
      </c>
      <c r="L185" s="254" t="str">
        <f>+IF('9 Mapa Riesgo, Plan Acción'!Q186="","",'9 Mapa Riesgo, Plan Acción'!Q186)</f>
        <v/>
      </c>
      <c r="M185" s="160" t="str">
        <f>+IF('9 Mapa Riesgo, Plan Acción'!R186="","",'9 Mapa Riesgo, Plan Acción'!R186)</f>
        <v/>
      </c>
      <c r="P185" s="57"/>
      <c r="Q185" s="57"/>
      <c r="R185" s="57"/>
      <c r="S185" s="57"/>
      <c r="T185" s="57"/>
      <c r="U185" s="57"/>
    </row>
    <row r="186" spans="1:21" s="58" customFormat="1" x14ac:dyDescent="0.25">
      <c r="A186" s="858"/>
      <c r="B186" s="852"/>
      <c r="C186" s="851"/>
      <c r="D186" s="852"/>
      <c r="E186" s="840"/>
      <c r="F186" s="843"/>
      <c r="G186" s="861"/>
      <c r="H186" s="234" t="str">
        <f>+IF('9 Mapa Riesgo, Plan Acción'!M187="","",'9 Mapa Riesgo, Plan Acción'!M187)</f>
        <v/>
      </c>
      <c r="I186" s="126" t="str">
        <f>+IF('9 Mapa Riesgo, Plan Acción'!N187="","",'9 Mapa Riesgo, Plan Acción'!N187)</f>
        <v/>
      </c>
      <c r="J186" s="159" t="str">
        <f>+IF('9 Mapa Riesgo, Plan Acción'!O187="","",'9 Mapa Riesgo, Plan Acción'!O187)</f>
        <v/>
      </c>
      <c r="K186" s="159" t="str">
        <f>+IF('9 Mapa Riesgo, Plan Acción'!P187="","",'9 Mapa Riesgo, Plan Acción'!P187)</f>
        <v/>
      </c>
      <c r="L186" s="254" t="str">
        <f>+IF('9 Mapa Riesgo, Plan Acción'!Q187="","",'9 Mapa Riesgo, Plan Acción'!Q187)</f>
        <v/>
      </c>
      <c r="M186" s="160" t="str">
        <f>+IF('9 Mapa Riesgo, Plan Acción'!R187="","",'9 Mapa Riesgo, Plan Acción'!R187)</f>
        <v/>
      </c>
      <c r="P186" s="57"/>
      <c r="Q186" s="57"/>
      <c r="R186" s="57"/>
      <c r="S186" s="57"/>
      <c r="T186" s="57"/>
      <c r="U186" s="57"/>
    </row>
    <row r="187" spans="1:21" s="58" customFormat="1" x14ac:dyDescent="0.25">
      <c r="A187" s="858"/>
      <c r="B187" s="852"/>
      <c r="C187" s="851" t="s">
        <v>249</v>
      </c>
      <c r="D187" s="852" t="str">
        <f>+IF('6 Valoración Control'!G187="","",'6 Valoración Control'!G187)</f>
        <v/>
      </c>
      <c r="E187" s="840"/>
      <c r="F187" s="843"/>
      <c r="G187" s="861"/>
      <c r="H187" s="234" t="str">
        <f>+IF('9 Mapa Riesgo, Plan Acción'!M188="","",'9 Mapa Riesgo, Plan Acción'!M188)</f>
        <v/>
      </c>
      <c r="I187" s="126" t="str">
        <f>+IF('9 Mapa Riesgo, Plan Acción'!N188="","",'9 Mapa Riesgo, Plan Acción'!N188)</f>
        <v/>
      </c>
      <c r="J187" s="159" t="str">
        <f>+IF('9 Mapa Riesgo, Plan Acción'!O188="","",'9 Mapa Riesgo, Plan Acción'!O188)</f>
        <v/>
      </c>
      <c r="K187" s="159" t="str">
        <f>+IF('9 Mapa Riesgo, Plan Acción'!P188="","",'9 Mapa Riesgo, Plan Acción'!P188)</f>
        <v/>
      </c>
      <c r="L187" s="254" t="str">
        <f>+IF('9 Mapa Riesgo, Plan Acción'!Q188="","",'9 Mapa Riesgo, Plan Acción'!Q188)</f>
        <v/>
      </c>
      <c r="M187" s="160" t="str">
        <f>+IF('9 Mapa Riesgo, Plan Acción'!R188="","",'9 Mapa Riesgo, Plan Acción'!R188)</f>
        <v/>
      </c>
      <c r="P187" s="57"/>
      <c r="Q187" s="57"/>
      <c r="R187" s="57"/>
      <c r="S187" s="57"/>
      <c r="T187" s="57"/>
      <c r="U187" s="57"/>
    </row>
    <row r="188" spans="1:21" s="58" customFormat="1" x14ac:dyDescent="0.25">
      <c r="A188" s="858"/>
      <c r="B188" s="852"/>
      <c r="C188" s="851"/>
      <c r="D188" s="852"/>
      <c r="E188" s="840"/>
      <c r="F188" s="843"/>
      <c r="G188" s="861"/>
      <c r="H188" s="234" t="str">
        <f>+IF('9 Mapa Riesgo, Plan Acción'!M189="","",'9 Mapa Riesgo, Plan Acción'!M189)</f>
        <v/>
      </c>
      <c r="I188" s="126" t="str">
        <f>+IF('9 Mapa Riesgo, Plan Acción'!N189="","",'9 Mapa Riesgo, Plan Acción'!N189)</f>
        <v/>
      </c>
      <c r="J188" s="159" t="str">
        <f>+IF('9 Mapa Riesgo, Plan Acción'!O189="","",'9 Mapa Riesgo, Plan Acción'!O189)</f>
        <v/>
      </c>
      <c r="K188" s="159" t="str">
        <f>+IF('9 Mapa Riesgo, Plan Acción'!P189="","",'9 Mapa Riesgo, Plan Acción'!P189)</f>
        <v/>
      </c>
      <c r="L188" s="254" t="str">
        <f>+IF('9 Mapa Riesgo, Plan Acción'!Q189="","",'9 Mapa Riesgo, Plan Acción'!Q189)</f>
        <v/>
      </c>
      <c r="M188" s="160" t="str">
        <f>+IF('9 Mapa Riesgo, Plan Acción'!R189="","",'9 Mapa Riesgo, Plan Acción'!R189)</f>
        <v/>
      </c>
      <c r="P188" s="57"/>
      <c r="Q188" s="57"/>
      <c r="R188" s="57"/>
      <c r="S188" s="57"/>
      <c r="T188" s="57"/>
      <c r="U188" s="57"/>
    </row>
    <row r="189" spans="1:21" s="58" customFormat="1" ht="12.75" thickBot="1" x14ac:dyDescent="0.3">
      <c r="A189" s="859"/>
      <c r="B189" s="854"/>
      <c r="C189" s="853"/>
      <c r="D189" s="854"/>
      <c r="E189" s="841"/>
      <c r="F189" s="844"/>
      <c r="G189" s="862"/>
      <c r="H189" s="235" t="str">
        <f>+IF('9 Mapa Riesgo, Plan Acción'!M190="","",'9 Mapa Riesgo, Plan Acción'!M190)</f>
        <v/>
      </c>
      <c r="I189" s="128" t="str">
        <f>+IF('9 Mapa Riesgo, Plan Acción'!N190="","",'9 Mapa Riesgo, Plan Acción'!N190)</f>
        <v/>
      </c>
      <c r="J189" s="241" t="str">
        <f>+IF('9 Mapa Riesgo, Plan Acción'!O190="","",'9 Mapa Riesgo, Plan Acción'!O190)</f>
        <v/>
      </c>
      <c r="K189" s="241" t="str">
        <f>+IF('9 Mapa Riesgo, Plan Acción'!P190="","",'9 Mapa Riesgo, Plan Acción'!P190)</f>
        <v/>
      </c>
      <c r="L189" s="255" t="str">
        <f>+IF('9 Mapa Riesgo, Plan Acción'!Q190="","",'9 Mapa Riesgo, Plan Acción'!Q190)</f>
        <v/>
      </c>
      <c r="M189" s="161" t="str">
        <f>+IF('9 Mapa Riesgo, Plan Acción'!R190="","",'9 Mapa Riesgo, Plan Acción'!R190)</f>
        <v/>
      </c>
      <c r="P189" s="57"/>
      <c r="Q189" s="57"/>
      <c r="R189" s="57"/>
      <c r="S189" s="57"/>
      <c r="T189" s="57"/>
      <c r="U189" s="57"/>
    </row>
    <row r="190" spans="1:21" s="58" customFormat="1" x14ac:dyDescent="0.25">
      <c r="A190" s="857" t="str">
        <f>'2 Contexto e Identificación'!$A$22</f>
        <v>R13</v>
      </c>
      <c r="B190" s="856" t="str">
        <f>+'2 Contexto e Identificación'!$E$22</f>
        <v xml:space="preserve">  </v>
      </c>
      <c r="C190" s="855" t="s">
        <v>242</v>
      </c>
      <c r="D190" s="856" t="str">
        <f>+IF('6 Valoración Control'!G190="","",'6 Valoración Control'!G190)</f>
        <v/>
      </c>
      <c r="E190" s="839" t="str">
        <f>+'7 Mapa Calor Residual'!$C$21</f>
        <v/>
      </c>
      <c r="F190" s="842">
        <f>+'7 Mapa Calor Residual'!$D$21</f>
        <v>0</v>
      </c>
      <c r="G190" s="860">
        <f>+'7 Mapa Calor Residual'!$E$21</f>
        <v>0</v>
      </c>
      <c r="H190" s="236" t="str">
        <f>+IF('9 Mapa Riesgo, Plan Acción'!M191="","",'9 Mapa Riesgo, Plan Acción'!M191)</f>
        <v/>
      </c>
      <c r="I190" s="124" t="str">
        <f>+IF('9 Mapa Riesgo, Plan Acción'!N191="","",'9 Mapa Riesgo, Plan Acción'!N191)</f>
        <v/>
      </c>
      <c r="J190" s="239" t="str">
        <f>+IF('9 Mapa Riesgo, Plan Acción'!O191="","",'9 Mapa Riesgo, Plan Acción'!O191)</f>
        <v/>
      </c>
      <c r="K190" s="239" t="str">
        <f>+IF('9 Mapa Riesgo, Plan Acción'!P191="","",'9 Mapa Riesgo, Plan Acción'!P191)</f>
        <v/>
      </c>
      <c r="L190" s="256" t="str">
        <f>+IF('9 Mapa Riesgo, Plan Acción'!Q191="","",'9 Mapa Riesgo, Plan Acción'!Q191)</f>
        <v/>
      </c>
      <c r="M190" s="148" t="str">
        <f>+IF('9 Mapa Riesgo, Plan Acción'!R191="","",'9 Mapa Riesgo, Plan Acción'!R191)</f>
        <v/>
      </c>
      <c r="P190" s="57"/>
      <c r="Q190" s="57"/>
      <c r="R190" s="57"/>
      <c r="S190" s="57"/>
      <c r="T190" s="57"/>
      <c r="U190" s="57"/>
    </row>
    <row r="191" spans="1:21" s="58" customFormat="1" x14ac:dyDescent="0.25">
      <c r="A191" s="858"/>
      <c r="B191" s="852"/>
      <c r="C191" s="851"/>
      <c r="D191" s="852"/>
      <c r="E191" s="840"/>
      <c r="F191" s="843"/>
      <c r="G191" s="861"/>
      <c r="H191" s="234" t="str">
        <f>+IF('9 Mapa Riesgo, Plan Acción'!M192="","",'9 Mapa Riesgo, Plan Acción'!M192)</f>
        <v/>
      </c>
      <c r="I191" s="126" t="str">
        <f>+IF('9 Mapa Riesgo, Plan Acción'!N192="","",'9 Mapa Riesgo, Plan Acción'!N192)</f>
        <v/>
      </c>
      <c r="J191" s="159" t="str">
        <f>+IF('9 Mapa Riesgo, Plan Acción'!O192="","",'9 Mapa Riesgo, Plan Acción'!O192)</f>
        <v/>
      </c>
      <c r="K191" s="159" t="str">
        <f>+IF('9 Mapa Riesgo, Plan Acción'!P192="","",'9 Mapa Riesgo, Plan Acción'!P192)</f>
        <v/>
      </c>
      <c r="L191" s="254" t="str">
        <f>+IF('9 Mapa Riesgo, Plan Acción'!Q192="","",'9 Mapa Riesgo, Plan Acción'!Q192)</f>
        <v/>
      </c>
      <c r="M191" s="160" t="str">
        <f>+IF('9 Mapa Riesgo, Plan Acción'!R192="","",'9 Mapa Riesgo, Plan Acción'!R192)</f>
        <v/>
      </c>
      <c r="P191" s="57"/>
      <c r="Q191" s="57"/>
      <c r="R191" s="57"/>
      <c r="S191" s="57"/>
      <c r="T191" s="57"/>
      <c r="U191" s="57"/>
    </row>
    <row r="192" spans="1:21" s="58" customFormat="1" x14ac:dyDescent="0.25">
      <c r="A192" s="858"/>
      <c r="B192" s="852"/>
      <c r="C192" s="851"/>
      <c r="D192" s="852"/>
      <c r="E192" s="840"/>
      <c r="F192" s="843"/>
      <c r="G192" s="861"/>
      <c r="H192" s="234" t="str">
        <f>+IF('9 Mapa Riesgo, Plan Acción'!M193="","",'9 Mapa Riesgo, Plan Acción'!M193)</f>
        <v/>
      </c>
      <c r="I192" s="126" t="str">
        <f>+IF('9 Mapa Riesgo, Plan Acción'!N193="","",'9 Mapa Riesgo, Plan Acción'!N193)</f>
        <v/>
      </c>
      <c r="J192" s="159" t="str">
        <f>+IF('9 Mapa Riesgo, Plan Acción'!O193="","",'9 Mapa Riesgo, Plan Acción'!O193)</f>
        <v/>
      </c>
      <c r="K192" s="159" t="str">
        <f>+IF('9 Mapa Riesgo, Plan Acción'!P193="","",'9 Mapa Riesgo, Plan Acción'!P193)</f>
        <v/>
      </c>
      <c r="L192" s="254" t="str">
        <f>+IF('9 Mapa Riesgo, Plan Acción'!Q193="","",'9 Mapa Riesgo, Plan Acción'!Q193)</f>
        <v/>
      </c>
      <c r="M192" s="160" t="str">
        <f>+IF('9 Mapa Riesgo, Plan Acción'!R193="","",'9 Mapa Riesgo, Plan Acción'!R193)</f>
        <v/>
      </c>
      <c r="P192" s="57"/>
      <c r="Q192" s="57"/>
      <c r="R192" s="57"/>
      <c r="S192" s="57"/>
      <c r="T192" s="57"/>
      <c r="U192" s="57"/>
    </row>
    <row r="193" spans="1:21" s="58" customFormat="1" x14ac:dyDescent="0.25">
      <c r="A193" s="858"/>
      <c r="B193" s="852"/>
      <c r="C193" s="851" t="s">
        <v>246</v>
      </c>
      <c r="D193" s="852" t="str">
        <f>+IF('6 Valoración Control'!G193="","",'6 Valoración Control'!G193)</f>
        <v/>
      </c>
      <c r="E193" s="840"/>
      <c r="F193" s="843"/>
      <c r="G193" s="861"/>
      <c r="H193" s="234" t="str">
        <f>+IF('9 Mapa Riesgo, Plan Acción'!M194="","",'9 Mapa Riesgo, Plan Acción'!M194)</f>
        <v/>
      </c>
      <c r="I193" s="126" t="str">
        <f>+IF('9 Mapa Riesgo, Plan Acción'!N194="","",'9 Mapa Riesgo, Plan Acción'!N194)</f>
        <v/>
      </c>
      <c r="J193" s="159" t="str">
        <f>+IF('9 Mapa Riesgo, Plan Acción'!O194="","",'9 Mapa Riesgo, Plan Acción'!O194)</f>
        <v/>
      </c>
      <c r="K193" s="159" t="str">
        <f>+IF('9 Mapa Riesgo, Plan Acción'!P194="","",'9 Mapa Riesgo, Plan Acción'!P194)</f>
        <v/>
      </c>
      <c r="L193" s="254" t="str">
        <f>+IF('9 Mapa Riesgo, Plan Acción'!Q194="","",'9 Mapa Riesgo, Plan Acción'!Q194)</f>
        <v/>
      </c>
      <c r="M193" s="160" t="str">
        <f>+IF('9 Mapa Riesgo, Plan Acción'!R194="","",'9 Mapa Riesgo, Plan Acción'!R194)</f>
        <v/>
      </c>
      <c r="P193" s="57"/>
      <c r="Q193" s="57"/>
      <c r="R193" s="57"/>
      <c r="S193" s="57"/>
      <c r="T193" s="57"/>
      <c r="U193" s="57"/>
    </row>
    <row r="194" spans="1:21" s="58" customFormat="1" x14ac:dyDescent="0.25">
      <c r="A194" s="858"/>
      <c r="B194" s="852"/>
      <c r="C194" s="851"/>
      <c r="D194" s="852"/>
      <c r="E194" s="840"/>
      <c r="F194" s="843"/>
      <c r="G194" s="861"/>
      <c r="H194" s="234" t="str">
        <f>+IF('9 Mapa Riesgo, Plan Acción'!M195="","",'9 Mapa Riesgo, Plan Acción'!M195)</f>
        <v/>
      </c>
      <c r="I194" s="126" t="str">
        <f>+IF('9 Mapa Riesgo, Plan Acción'!N195="","",'9 Mapa Riesgo, Plan Acción'!N195)</f>
        <v/>
      </c>
      <c r="J194" s="159" t="str">
        <f>+IF('9 Mapa Riesgo, Plan Acción'!O195="","",'9 Mapa Riesgo, Plan Acción'!O195)</f>
        <v/>
      </c>
      <c r="K194" s="159" t="str">
        <f>+IF('9 Mapa Riesgo, Plan Acción'!P195="","",'9 Mapa Riesgo, Plan Acción'!P195)</f>
        <v/>
      </c>
      <c r="L194" s="254" t="str">
        <f>+IF('9 Mapa Riesgo, Plan Acción'!Q195="","",'9 Mapa Riesgo, Plan Acción'!Q195)</f>
        <v/>
      </c>
      <c r="M194" s="160" t="str">
        <f>+IF('9 Mapa Riesgo, Plan Acción'!R195="","",'9 Mapa Riesgo, Plan Acción'!R195)</f>
        <v/>
      </c>
      <c r="P194" s="57"/>
      <c r="Q194" s="57"/>
      <c r="R194" s="57"/>
      <c r="S194" s="57"/>
      <c r="T194" s="57"/>
      <c r="U194" s="57"/>
    </row>
    <row r="195" spans="1:21" s="58" customFormat="1" x14ac:dyDescent="0.25">
      <c r="A195" s="858"/>
      <c r="B195" s="852"/>
      <c r="C195" s="851"/>
      <c r="D195" s="852"/>
      <c r="E195" s="840"/>
      <c r="F195" s="843"/>
      <c r="G195" s="861"/>
      <c r="H195" s="234" t="str">
        <f>+IF('9 Mapa Riesgo, Plan Acción'!M196="","",'9 Mapa Riesgo, Plan Acción'!M196)</f>
        <v/>
      </c>
      <c r="I195" s="126" t="str">
        <f>+IF('9 Mapa Riesgo, Plan Acción'!N196="","",'9 Mapa Riesgo, Plan Acción'!N196)</f>
        <v/>
      </c>
      <c r="J195" s="159" t="str">
        <f>+IF('9 Mapa Riesgo, Plan Acción'!O196="","",'9 Mapa Riesgo, Plan Acción'!O196)</f>
        <v/>
      </c>
      <c r="K195" s="159" t="str">
        <f>+IF('9 Mapa Riesgo, Plan Acción'!P196="","",'9 Mapa Riesgo, Plan Acción'!P196)</f>
        <v/>
      </c>
      <c r="L195" s="254" t="str">
        <f>+IF('9 Mapa Riesgo, Plan Acción'!Q196="","",'9 Mapa Riesgo, Plan Acción'!Q196)</f>
        <v/>
      </c>
      <c r="M195" s="160" t="str">
        <f>+IF('9 Mapa Riesgo, Plan Acción'!R196="","",'9 Mapa Riesgo, Plan Acción'!R196)</f>
        <v/>
      </c>
      <c r="P195" s="57"/>
      <c r="Q195" s="57"/>
      <c r="R195" s="57"/>
      <c r="S195" s="57"/>
      <c r="T195" s="57"/>
      <c r="U195" s="57"/>
    </row>
    <row r="196" spans="1:21" s="58" customFormat="1" x14ac:dyDescent="0.25">
      <c r="A196" s="858"/>
      <c r="B196" s="852"/>
      <c r="C196" s="851" t="s">
        <v>247</v>
      </c>
      <c r="D196" s="852" t="str">
        <f>+IF('6 Valoración Control'!G196="","",'6 Valoración Control'!G196)</f>
        <v/>
      </c>
      <c r="E196" s="840"/>
      <c r="F196" s="843"/>
      <c r="G196" s="861"/>
      <c r="H196" s="234" t="str">
        <f>+IF('9 Mapa Riesgo, Plan Acción'!M197="","",'9 Mapa Riesgo, Plan Acción'!M197)</f>
        <v/>
      </c>
      <c r="I196" s="126" t="str">
        <f>+IF('9 Mapa Riesgo, Plan Acción'!N197="","",'9 Mapa Riesgo, Plan Acción'!N197)</f>
        <v/>
      </c>
      <c r="J196" s="159" t="str">
        <f>+IF('9 Mapa Riesgo, Plan Acción'!O197="","",'9 Mapa Riesgo, Plan Acción'!O197)</f>
        <v/>
      </c>
      <c r="K196" s="159" t="str">
        <f>+IF('9 Mapa Riesgo, Plan Acción'!P197="","",'9 Mapa Riesgo, Plan Acción'!P197)</f>
        <v/>
      </c>
      <c r="L196" s="254" t="str">
        <f>+IF('9 Mapa Riesgo, Plan Acción'!Q197="","",'9 Mapa Riesgo, Plan Acción'!Q197)</f>
        <v/>
      </c>
      <c r="M196" s="160" t="str">
        <f>+IF('9 Mapa Riesgo, Plan Acción'!R197="","",'9 Mapa Riesgo, Plan Acción'!R197)</f>
        <v/>
      </c>
      <c r="P196" s="57"/>
      <c r="Q196" s="57"/>
      <c r="R196" s="57"/>
      <c r="S196" s="57"/>
      <c r="T196" s="57"/>
      <c r="U196" s="57"/>
    </row>
    <row r="197" spans="1:21" s="58" customFormat="1" x14ac:dyDescent="0.25">
      <c r="A197" s="858"/>
      <c r="B197" s="852"/>
      <c r="C197" s="851"/>
      <c r="D197" s="852"/>
      <c r="E197" s="840"/>
      <c r="F197" s="843"/>
      <c r="G197" s="861"/>
      <c r="H197" s="234" t="str">
        <f>+IF('9 Mapa Riesgo, Plan Acción'!M198="","",'9 Mapa Riesgo, Plan Acción'!M198)</f>
        <v/>
      </c>
      <c r="I197" s="126" t="str">
        <f>+IF('9 Mapa Riesgo, Plan Acción'!N198="","",'9 Mapa Riesgo, Plan Acción'!N198)</f>
        <v/>
      </c>
      <c r="J197" s="159" t="str">
        <f>+IF('9 Mapa Riesgo, Plan Acción'!O198="","",'9 Mapa Riesgo, Plan Acción'!O198)</f>
        <v/>
      </c>
      <c r="K197" s="159" t="str">
        <f>+IF('9 Mapa Riesgo, Plan Acción'!P198="","",'9 Mapa Riesgo, Plan Acción'!P198)</f>
        <v/>
      </c>
      <c r="L197" s="254" t="str">
        <f>+IF('9 Mapa Riesgo, Plan Acción'!Q198="","",'9 Mapa Riesgo, Plan Acción'!Q198)</f>
        <v/>
      </c>
      <c r="M197" s="160" t="str">
        <f>+IF('9 Mapa Riesgo, Plan Acción'!R198="","",'9 Mapa Riesgo, Plan Acción'!R198)</f>
        <v/>
      </c>
      <c r="P197" s="57"/>
      <c r="Q197" s="57"/>
      <c r="R197" s="57"/>
      <c r="S197" s="57"/>
      <c r="T197" s="57"/>
      <c r="U197" s="57"/>
    </row>
    <row r="198" spans="1:21" s="58" customFormat="1" x14ac:dyDescent="0.25">
      <c r="A198" s="858"/>
      <c r="B198" s="852"/>
      <c r="C198" s="851"/>
      <c r="D198" s="852"/>
      <c r="E198" s="840"/>
      <c r="F198" s="843"/>
      <c r="G198" s="861"/>
      <c r="H198" s="234" t="str">
        <f>+IF('9 Mapa Riesgo, Plan Acción'!M199="","",'9 Mapa Riesgo, Plan Acción'!M199)</f>
        <v/>
      </c>
      <c r="I198" s="126" t="str">
        <f>+IF('9 Mapa Riesgo, Plan Acción'!N199="","",'9 Mapa Riesgo, Plan Acción'!N199)</f>
        <v/>
      </c>
      <c r="J198" s="159" t="str">
        <f>+IF('9 Mapa Riesgo, Plan Acción'!O199="","",'9 Mapa Riesgo, Plan Acción'!O199)</f>
        <v/>
      </c>
      <c r="K198" s="159" t="str">
        <f>+IF('9 Mapa Riesgo, Plan Acción'!P199="","",'9 Mapa Riesgo, Plan Acción'!P199)</f>
        <v/>
      </c>
      <c r="L198" s="254" t="str">
        <f>+IF('9 Mapa Riesgo, Plan Acción'!Q199="","",'9 Mapa Riesgo, Plan Acción'!Q199)</f>
        <v/>
      </c>
      <c r="M198" s="160" t="str">
        <f>+IF('9 Mapa Riesgo, Plan Acción'!R199="","",'9 Mapa Riesgo, Plan Acción'!R199)</f>
        <v/>
      </c>
      <c r="P198" s="57"/>
      <c r="Q198" s="57"/>
      <c r="R198" s="57"/>
      <c r="S198" s="57"/>
      <c r="T198" s="57"/>
      <c r="U198" s="57"/>
    </row>
    <row r="199" spans="1:21" s="58" customFormat="1" x14ac:dyDescent="0.25">
      <c r="A199" s="858"/>
      <c r="B199" s="852"/>
      <c r="C199" s="851" t="s">
        <v>248</v>
      </c>
      <c r="D199" s="852" t="str">
        <f>+IF('6 Valoración Control'!G199="","",'6 Valoración Control'!G199)</f>
        <v/>
      </c>
      <c r="E199" s="840"/>
      <c r="F199" s="843"/>
      <c r="G199" s="861"/>
      <c r="H199" s="234" t="str">
        <f>+IF('9 Mapa Riesgo, Plan Acción'!M200="","",'9 Mapa Riesgo, Plan Acción'!M200)</f>
        <v/>
      </c>
      <c r="I199" s="126" t="str">
        <f>+IF('9 Mapa Riesgo, Plan Acción'!N200="","",'9 Mapa Riesgo, Plan Acción'!N200)</f>
        <v/>
      </c>
      <c r="J199" s="159" t="str">
        <f>+IF('9 Mapa Riesgo, Plan Acción'!O200="","",'9 Mapa Riesgo, Plan Acción'!O200)</f>
        <v/>
      </c>
      <c r="K199" s="159" t="str">
        <f>+IF('9 Mapa Riesgo, Plan Acción'!P200="","",'9 Mapa Riesgo, Plan Acción'!P200)</f>
        <v/>
      </c>
      <c r="L199" s="254" t="str">
        <f>+IF('9 Mapa Riesgo, Plan Acción'!Q200="","",'9 Mapa Riesgo, Plan Acción'!Q200)</f>
        <v/>
      </c>
      <c r="M199" s="160" t="str">
        <f>+IF('9 Mapa Riesgo, Plan Acción'!R200="","",'9 Mapa Riesgo, Plan Acción'!R200)</f>
        <v/>
      </c>
      <c r="P199" s="57"/>
      <c r="Q199" s="57"/>
      <c r="R199" s="57"/>
      <c r="S199" s="57"/>
      <c r="T199" s="57"/>
      <c r="U199" s="57"/>
    </row>
    <row r="200" spans="1:21" s="58" customFormat="1" x14ac:dyDescent="0.25">
      <c r="A200" s="858"/>
      <c r="B200" s="852"/>
      <c r="C200" s="851"/>
      <c r="D200" s="852"/>
      <c r="E200" s="840"/>
      <c r="F200" s="843"/>
      <c r="G200" s="861"/>
      <c r="H200" s="234" t="str">
        <f>+IF('9 Mapa Riesgo, Plan Acción'!M201="","",'9 Mapa Riesgo, Plan Acción'!M201)</f>
        <v/>
      </c>
      <c r="I200" s="126" t="str">
        <f>+IF('9 Mapa Riesgo, Plan Acción'!N201="","",'9 Mapa Riesgo, Plan Acción'!N201)</f>
        <v/>
      </c>
      <c r="J200" s="159" t="str">
        <f>+IF('9 Mapa Riesgo, Plan Acción'!O201="","",'9 Mapa Riesgo, Plan Acción'!O201)</f>
        <v/>
      </c>
      <c r="K200" s="159" t="str">
        <f>+IF('9 Mapa Riesgo, Plan Acción'!P201="","",'9 Mapa Riesgo, Plan Acción'!P201)</f>
        <v/>
      </c>
      <c r="L200" s="254" t="str">
        <f>+IF('9 Mapa Riesgo, Plan Acción'!Q201="","",'9 Mapa Riesgo, Plan Acción'!Q201)</f>
        <v/>
      </c>
      <c r="M200" s="160" t="str">
        <f>+IF('9 Mapa Riesgo, Plan Acción'!R201="","",'9 Mapa Riesgo, Plan Acción'!R201)</f>
        <v/>
      </c>
      <c r="P200" s="57"/>
      <c r="Q200" s="57"/>
      <c r="R200" s="57"/>
      <c r="S200" s="57"/>
      <c r="T200" s="57"/>
      <c r="U200" s="57"/>
    </row>
    <row r="201" spans="1:21" s="58" customFormat="1" x14ac:dyDescent="0.25">
      <c r="A201" s="858"/>
      <c r="B201" s="852"/>
      <c r="C201" s="851"/>
      <c r="D201" s="852"/>
      <c r="E201" s="840"/>
      <c r="F201" s="843"/>
      <c r="G201" s="861"/>
      <c r="H201" s="234" t="str">
        <f>+IF('9 Mapa Riesgo, Plan Acción'!M202="","",'9 Mapa Riesgo, Plan Acción'!M202)</f>
        <v/>
      </c>
      <c r="I201" s="126" t="str">
        <f>+IF('9 Mapa Riesgo, Plan Acción'!N202="","",'9 Mapa Riesgo, Plan Acción'!N202)</f>
        <v/>
      </c>
      <c r="J201" s="159" t="str">
        <f>+IF('9 Mapa Riesgo, Plan Acción'!O202="","",'9 Mapa Riesgo, Plan Acción'!O202)</f>
        <v/>
      </c>
      <c r="K201" s="159" t="str">
        <f>+IF('9 Mapa Riesgo, Plan Acción'!P202="","",'9 Mapa Riesgo, Plan Acción'!P202)</f>
        <v/>
      </c>
      <c r="L201" s="254" t="str">
        <f>+IF('9 Mapa Riesgo, Plan Acción'!Q202="","",'9 Mapa Riesgo, Plan Acción'!Q202)</f>
        <v/>
      </c>
      <c r="M201" s="160" t="str">
        <f>+IF('9 Mapa Riesgo, Plan Acción'!R202="","",'9 Mapa Riesgo, Plan Acción'!R202)</f>
        <v/>
      </c>
      <c r="P201" s="57"/>
      <c r="Q201" s="57"/>
      <c r="R201" s="57"/>
      <c r="S201" s="57"/>
      <c r="T201" s="57"/>
      <c r="U201" s="57"/>
    </row>
    <row r="202" spans="1:21" s="58" customFormat="1" x14ac:dyDescent="0.25">
      <c r="A202" s="858"/>
      <c r="B202" s="852"/>
      <c r="C202" s="851" t="s">
        <v>249</v>
      </c>
      <c r="D202" s="852" t="str">
        <f>+IF('6 Valoración Control'!G202="","",'6 Valoración Control'!G202)</f>
        <v/>
      </c>
      <c r="E202" s="840"/>
      <c r="F202" s="843"/>
      <c r="G202" s="861"/>
      <c r="H202" s="234" t="str">
        <f>+IF('9 Mapa Riesgo, Plan Acción'!M203="","",'9 Mapa Riesgo, Plan Acción'!M203)</f>
        <v/>
      </c>
      <c r="I202" s="126" t="str">
        <f>+IF('9 Mapa Riesgo, Plan Acción'!N203="","",'9 Mapa Riesgo, Plan Acción'!N203)</f>
        <v/>
      </c>
      <c r="J202" s="159" t="str">
        <f>+IF('9 Mapa Riesgo, Plan Acción'!O203="","",'9 Mapa Riesgo, Plan Acción'!O203)</f>
        <v/>
      </c>
      <c r="K202" s="159" t="str">
        <f>+IF('9 Mapa Riesgo, Plan Acción'!P203="","",'9 Mapa Riesgo, Plan Acción'!P203)</f>
        <v/>
      </c>
      <c r="L202" s="254" t="str">
        <f>+IF('9 Mapa Riesgo, Plan Acción'!Q203="","",'9 Mapa Riesgo, Plan Acción'!Q203)</f>
        <v/>
      </c>
      <c r="M202" s="160" t="str">
        <f>+IF('9 Mapa Riesgo, Plan Acción'!R203="","",'9 Mapa Riesgo, Plan Acción'!R203)</f>
        <v/>
      </c>
      <c r="P202" s="57"/>
      <c r="Q202" s="57"/>
      <c r="R202" s="57"/>
      <c r="S202" s="57"/>
      <c r="T202" s="57"/>
      <c r="U202" s="57"/>
    </row>
    <row r="203" spans="1:21" s="58" customFormat="1" x14ac:dyDescent="0.25">
      <c r="A203" s="858"/>
      <c r="B203" s="852"/>
      <c r="C203" s="851"/>
      <c r="D203" s="852"/>
      <c r="E203" s="840"/>
      <c r="F203" s="843"/>
      <c r="G203" s="861"/>
      <c r="H203" s="234" t="str">
        <f>+IF('9 Mapa Riesgo, Plan Acción'!M204="","",'9 Mapa Riesgo, Plan Acción'!M204)</f>
        <v/>
      </c>
      <c r="I203" s="126" t="str">
        <f>+IF('9 Mapa Riesgo, Plan Acción'!N204="","",'9 Mapa Riesgo, Plan Acción'!N204)</f>
        <v/>
      </c>
      <c r="J203" s="159" t="str">
        <f>+IF('9 Mapa Riesgo, Plan Acción'!O204="","",'9 Mapa Riesgo, Plan Acción'!O204)</f>
        <v/>
      </c>
      <c r="K203" s="159" t="str">
        <f>+IF('9 Mapa Riesgo, Plan Acción'!P204="","",'9 Mapa Riesgo, Plan Acción'!P204)</f>
        <v/>
      </c>
      <c r="L203" s="254" t="str">
        <f>+IF('9 Mapa Riesgo, Plan Acción'!Q204="","",'9 Mapa Riesgo, Plan Acción'!Q204)</f>
        <v/>
      </c>
      <c r="M203" s="160" t="str">
        <f>+IF('9 Mapa Riesgo, Plan Acción'!R204="","",'9 Mapa Riesgo, Plan Acción'!R204)</f>
        <v/>
      </c>
      <c r="P203" s="57"/>
      <c r="Q203" s="57"/>
      <c r="R203" s="57"/>
      <c r="S203" s="57"/>
      <c r="T203" s="57"/>
      <c r="U203" s="57"/>
    </row>
    <row r="204" spans="1:21" s="58" customFormat="1" ht="12.75" thickBot="1" x14ac:dyDescent="0.3">
      <c r="A204" s="859"/>
      <c r="B204" s="854"/>
      <c r="C204" s="853"/>
      <c r="D204" s="854"/>
      <c r="E204" s="841"/>
      <c r="F204" s="844"/>
      <c r="G204" s="862"/>
      <c r="H204" s="235" t="str">
        <f>+IF('9 Mapa Riesgo, Plan Acción'!M205="","",'9 Mapa Riesgo, Plan Acción'!M205)</f>
        <v/>
      </c>
      <c r="I204" s="128" t="str">
        <f>+IF('9 Mapa Riesgo, Plan Acción'!N205="","",'9 Mapa Riesgo, Plan Acción'!N205)</f>
        <v/>
      </c>
      <c r="J204" s="241" t="str">
        <f>+IF('9 Mapa Riesgo, Plan Acción'!O205="","",'9 Mapa Riesgo, Plan Acción'!O205)</f>
        <v/>
      </c>
      <c r="K204" s="241" t="str">
        <f>+IF('9 Mapa Riesgo, Plan Acción'!P205="","",'9 Mapa Riesgo, Plan Acción'!P205)</f>
        <v/>
      </c>
      <c r="L204" s="255" t="str">
        <f>+IF('9 Mapa Riesgo, Plan Acción'!Q205="","",'9 Mapa Riesgo, Plan Acción'!Q205)</f>
        <v/>
      </c>
      <c r="M204" s="161" t="str">
        <f>+IF('9 Mapa Riesgo, Plan Acción'!R205="","",'9 Mapa Riesgo, Plan Acción'!R205)</f>
        <v/>
      </c>
      <c r="P204" s="57"/>
      <c r="Q204" s="57"/>
      <c r="R204" s="57"/>
      <c r="S204" s="57"/>
      <c r="T204" s="57"/>
      <c r="U204" s="57"/>
    </row>
    <row r="205" spans="1:21" s="58" customFormat="1" x14ac:dyDescent="0.25">
      <c r="A205" s="857" t="str">
        <f>'2 Contexto e Identificación'!$A$23</f>
        <v>R14</v>
      </c>
      <c r="B205" s="856" t="str">
        <f>+'2 Contexto e Identificación'!$E$23</f>
        <v xml:space="preserve">  </v>
      </c>
      <c r="C205" s="855" t="s">
        <v>242</v>
      </c>
      <c r="D205" s="856" t="str">
        <f>+IF('6 Valoración Control'!G205="","",'6 Valoración Control'!G205)</f>
        <v/>
      </c>
      <c r="E205" s="839" t="str">
        <f>+'7 Mapa Calor Residual'!$C$22</f>
        <v/>
      </c>
      <c r="F205" s="842">
        <f>+'7 Mapa Calor Residual'!$D$22</f>
        <v>0</v>
      </c>
      <c r="G205" s="860">
        <f>+'7 Mapa Calor Residual'!$E$22</f>
        <v>0</v>
      </c>
      <c r="H205" s="236" t="str">
        <f>+IF('9 Mapa Riesgo, Plan Acción'!M206="","",'9 Mapa Riesgo, Plan Acción'!M206)</f>
        <v/>
      </c>
      <c r="I205" s="124" t="str">
        <f>+IF('9 Mapa Riesgo, Plan Acción'!N206="","",'9 Mapa Riesgo, Plan Acción'!N206)</f>
        <v/>
      </c>
      <c r="J205" s="239" t="str">
        <f>+IF('9 Mapa Riesgo, Plan Acción'!O206="","",'9 Mapa Riesgo, Plan Acción'!O206)</f>
        <v/>
      </c>
      <c r="K205" s="239" t="str">
        <f>+IF('9 Mapa Riesgo, Plan Acción'!P206="","",'9 Mapa Riesgo, Plan Acción'!P206)</f>
        <v/>
      </c>
      <c r="L205" s="256" t="str">
        <f>+IF('9 Mapa Riesgo, Plan Acción'!Q206="","",'9 Mapa Riesgo, Plan Acción'!Q206)</f>
        <v/>
      </c>
      <c r="M205" s="148" t="str">
        <f>+IF('9 Mapa Riesgo, Plan Acción'!R206="","",'9 Mapa Riesgo, Plan Acción'!R206)</f>
        <v/>
      </c>
      <c r="P205" s="57"/>
      <c r="Q205" s="57"/>
      <c r="R205" s="57"/>
      <c r="S205" s="57"/>
      <c r="T205" s="57"/>
      <c r="U205" s="57"/>
    </row>
    <row r="206" spans="1:21" s="58" customFormat="1" x14ac:dyDescent="0.25">
      <c r="A206" s="858"/>
      <c r="B206" s="852"/>
      <c r="C206" s="851"/>
      <c r="D206" s="852"/>
      <c r="E206" s="840"/>
      <c r="F206" s="843"/>
      <c r="G206" s="861"/>
      <c r="H206" s="234" t="str">
        <f>+IF('9 Mapa Riesgo, Plan Acción'!M207="","",'9 Mapa Riesgo, Plan Acción'!M207)</f>
        <v/>
      </c>
      <c r="I206" s="126" t="str">
        <f>+IF('9 Mapa Riesgo, Plan Acción'!N207="","",'9 Mapa Riesgo, Plan Acción'!N207)</f>
        <v/>
      </c>
      <c r="J206" s="159" t="str">
        <f>+IF('9 Mapa Riesgo, Plan Acción'!O207="","",'9 Mapa Riesgo, Plan Acción'!O207)</f>
        <v/>
      </c>
      <c r="K206" s="159" t="str">
        <f>+IF('9 Mapa Riesgo, Plan Acción'!P207="","",'9 Mapa Riesgo, Plan Acción'!P207)</f>
        <v/>
      </c>
      <c r="L206" s="254" t="str">
        <f>+IF('9 Mapa Riesgo, Plan Acción'!Q207="","",'9 Mapa Riesgo, Plan Acción'!Q207)</f>
        <v/>
      </c>
      <c r="M206" s="160" t="str">
        <f>+IF('9 Mapa Riesgo, Plan Acción'!R207="","",'9 Mapa Riesgo, Plan Acción'!R207)</f>
        <v/>
      </c>
      <c r="P206" s="57"/>
      <c r="Q206" s="57"/>
      <c r="R206" s="57"/>
      <c r="S206" s="57"/>
      <c r="T206" s="57"/>
      <c r="U206" s="57"/>
    </row>
    <row r="207" spans="1:21" s="58" customFormat="1" x14ac:dyDescent="0.25">
      <c r="A207" s="858"/>
      <c r="B207" s="852"/>
      <c r="C207" s="851"/>
      <c r="D207" s="852"/>
      <c r="E207" s="840"/>
      <c r="F207" s="843"/>
      <c r="G207" s="861"/>
      <c r="H207" s="234" t="str">
        <f>+IF('9 Mapa Riesgo, Plan Acción'!M208="","",'9 Mapa Riesgo, Plan Acción'!M208)</f>
        <v/>
      </c>
      <c r="I207" s="126" t="str">
        <f>+IF('9 Mapa Riesgo, Plan Acción'!N208="","",'9 Mapa Riesgo, Plan Acción'!N208)</f>
        <v/>
      </c>
      <c r="J207" s="159" t="str">
        <f>+IF('9 Mapa Riesgo, Plan Acción'!O208="","",'9 Mapa Riesgo, Plan Acción'!O208)</f>
        <v/>
      </c>
      <c r="K207" s="159" t="str">
        <f>+IF('9 Mapa Riesgo, Plan Acción'!P208="","",'9 Mapa Riesgo, Plan Acción'!P208)</f>
        <v/>
      </c>
      <c r="L207" s="254" t="str">
        <f>+IF('9 Mapa Riesgo, Plan Acción'!Q208="","",'9 Mapa Riesgo, Plan Acción'!Q208)</f>
        <v/>
      </c>
      <c r="M207" s="160" t="str">
        <f>+IF('9 Mapa Riesgo, Plan Acción'!R208="","",'9 Mapa Riesgo, Plan Acción'!R208)</f>
        <v/>
      </c>
      <c r="P207" s="57"/>
      <c r="Q207" s="57"/>
      <c r="R207" s="57"/>
      <c r="S207" s="57"/>
      <c r="T207" s="57"/>
      <c r="U207" s="57"/>
    </row>
    <row r="208" spans="1:21" s="58" customFormat="1" x14ac:dyDescent="0.25">
      <c r="A208" s="858"/>
      <c r="B208" s="852"/>
      <c r="C208" s="851" t="s">
        <v>246</v>
      </c>
      <c r="D208" s="852" t="str">
        <f>+IF('6 Valoración Control'!G208="","",'6 Valoración Control'!G208)</f>
        <v/>
      </c>
      <c r="E208" s="840"/>
      <c r="F208" s="843"/>
      <c r="G208" s="861"/>
      <c r="H208" s="234" t="str">
        <f>+IF('9 Mapa Riesgo, Plan Acción'!M209="","",'9 Mapa Riesgo, Plan Acción'!M209)</f>
        <v/>
      </c>
      <c r="I208" s="126" t="str">
        <f>+IF('9 Mapa Riesgo, Plan Acción'!N209="","",'9 Mapa Riesgo, Plan Acción'!N209)</f>
        <v/>
      </c>
      <c r="J208" s="159" t="str">
        <f>+IF('9 Mapa Riesgo, Plan Acción'!O209="","",'9 Mapa Riesgo, Plan Acción'!O209)</f>
        <v/>
      </c>
      <c r="K208" s="159" t="str">
        <f>+IF('9 Mapa Riesgo, Plan Acción'!P209="","",'9 Mapa Riesgo, Plan Acción'!P209)</f>
        <v/>
      </c>
      <c r="L208" s="254" t="str">
        <f>+IF('9 Mapa Riesgo, Plan Acción'!Q209="","",'9 Mapa Riesgo, Plan Acción'!Q209)</f>
        <v/>
      </c>
      <c r="M208" s="160" t="str">
        <f>+IF('9 Mapa Riesgo, Plan Acción'!R209="","",'9 Mapa Riesgo, Plan Acción'!R209)</f>
        <v/>
      </c>
      <c r="P208" s="57"/>
      <c r="Q208" s="57"/>
      <c r="R208" s="57"/>
      <c r="S208" s="57"/>
      <c r="T208" s="57"/>
      <c r="U208" s="57"/>
    </row>
    <row r="209" spans="1:21" s="58" customFormat="1" x14ac:dyDescent="0.25">
      <c r="A209" s="858"/>
      <c r="B209" s="852"/>
      <c r="C209" s="851"/>
      <c r="D209" s="852"/>
      <c r="E209" s="840"/>
      <c r="F209" s="843"/>
      <c r="G209" s="861"/>
      <c r="H209" s="234" t="str">
        <f>+IF('9 Mapa Riesgo, Plan Acción'!M210="","",'9 Mapa Riesgo, Plan Acción'!M210)</f>
        <v/>
      </c>
      <c r="I209" s="126" t="str">
        <f>+IF('9 Mapa Riesgo, Plan Acción'!N210="","",'9 Mapa Riesgo, Plan Acción'!N210)</f>
        <v/>
      </c>
      <c r="J209" s="159" t="str">
        <f>+IF('9 Mapa Riesgo, Plan Acción'!O210="","",'9 Mapa Riesgo, Plan Acción'!O210)</f>
        <v/>
      </c>
      <c r="K209" s="159" t="str">
        <f>+IF('9 Mapa Riesgo, Plan Acción'!P210="","",'9 Mapa Riesgo, Plan Acción'!P210)</f>
        <v/>
      </c>
      <c r="L209" s="254" t="str">
        <f>+IF('9 Mapa Riesgo, Plan Acción'!Q210="","",'9 Mapa Riesgo, Plan Acción'!Q210)</f>
        <v/>
      </c>
      <c r="M209" s="160" t="str">
        <f>+IF('9 Mapa Riesgo, Plan Acción'!R210="","",'9 Mapa Riesgo, Plan Acción'!R210)</f>
        <v/>
      </c>
      <c r="P209" s="57"/>
      <c r="Q209" s="57"/>
      <c r="R209" s="57"/>
      <c r="S209" s="57"/>
      <c r="T209" s="57"/>
      <c r="U209" s="57"/>
    </row>
    <row r="210" spans="1:21" s="58" customFormat="1" x14ac:dyDescent="0.25">
      <c r="A210" s="858"/>
      <c r="B210" s="852"/>
      <c r="C210" s="851"/>
      <c r="D210" s="852"/>
      <c r="E210" s="840"/>
      <c r="F210" s="843"/>
      <c r="G210" s="861"/>
      <c r="H210" s="234" t="str">
        <f>+IF('9 Mapa Riesgo, Plan Acción'!M211="","",'9 Mapa Riesgo, Plan Acción'!M211)</f>
        <v/>
      </c>
      <c r="I210" s="126" t="str">
        <f>+IF('9 Mapa Riesgo, Plan Acción'!N211="","",'9 Mapa Riesgo, Plan Acción'!N211)</f>
        <v/>
      </c>
      <c r="J210" s="159" t="str">
        <f>+IF('9 Mapa Riesgo, Plan Acción'!O211="","",'9 Mapa Riesgo, Plan Acción'!O211)</f>
        <v/>
      </c>
      <c r="K210" s="159" t="str">
        <f>+IF('9 Mapa Riesgo, Plan Acción'!P211="","",'9 Mapa Riesgo, Plan Acción'!P211)</f>
        <v/>
      </c>
      <c r="L210" s="254" t="str">
        <f>+IF('9 Mapa Riesgo, Plan Acción'!Q211="","",'9 Mapa Riesgo, Plan Acción'!Q211)</f>
        <v/>
      </c>
      <c r="M210" s="160" t="str">
        <f>+IF('9 Mapa Riesgo, Plan Acción'!R211="","",'9 Mapa Riesgo, Plan Acción'!R211)</f>
        <v/>
      </c>
      <c r="P210" s="57"/>
      <c r="Q210" s="57"/>
      <c r="R210" s="57"/>
      <c r="S210" s="57"/>
      <c r="T210" s="57"/>
      <c r="U210" s="57"/>
    </row>
    <row r="211" spans="1:21" s="58" customFormat="1" x14ac:dyDescent="0.25">
      <c r="A211" s="858"/>
      <c r="B211" s="852"/>
      <c r="C211" s="851" t="s">
        <v>247</v>
      </c>
      <c r="D211" s="852" t="str">
        <f>+IF('6 Valoración Control'!G211="","",'6 Valoración Control'!G211)</f>
        <v/>
      </c>
      <c r="E211" s="840"/>
      <c r="F211" s="843"/>
      <c r="G211" s="861"/>
      <c r="H211" s="234" t="str">
        <f>+IF('9 Mapa Riesgo, Plan Acción'!M212="","",'9 Mapa Riesgo, Plan Acción'!M212)</f>
        <v/>
      </c>
      <c r="I211" s="126" t="str">
        <f>+IF('9 Mapa Riesgo, Plan Acción'!N212="","",'9 Mapa Riesgo, Plan Acción'!N212)</f>
        <v/>
      </c>
      <c r="J211" s="159" t="str">
        <f>+IF('9 Mapa Riesgo, Plan Acción'!O212="","",'9 Mapa Riesgo, Plan Acción'!O212)</f>
        <v/>
      </c>
      <c r="K211" s="159" t="str">
        <f>+IF('9 Mapa Riesgo, Plan Acción'!P212="","",'9 Mapa Riesgo, Plan Acción'!P212)</f>
        <v/>
      </c>
      <c r="L211" s="254" t="str">
        <f>+IF('9 Mapa Riesgo, Plan Acción'!Q212="","",'9 Mapa Riesgo, Plan Acción'!Q212)</f>
        <v/>
      </c>
      <c r="M211" s="160" t="str">
        <f>+IF('9 Mapa Riesgo, Plan Acción'!R212="","",'9 Mapa Riesgo, Plan Acción'!R212)</f>
        <v/>
      </c>
      <c r="P211" s="57"/>
      <c r="Q211" s="57"/>
      <c r="R211" s="57"/>
      <c r="S211" s="57"/>
      <c r="T211" s="57"/>
      <c r="U211" s="57"/>
    </row>
    <row r="212" spans="1:21" s="58" customFormat="1" x14ac:dyDescent="0.25">
      <c r="A212" s="858"/>
      <c r="B212" s="852"/>
      <c r="C212" s="851"/>
      <c r="D212" s="852"/>
      <c r="E212" s="840"/>
      <c r="F212" s="843"/>
      <c r="G212" s="861"/>
      <c r="H212" s="234" t="str">
        <f>+IF('9 Mapa Riesgo, Plan Acción'!M213="","",'9 Mapa Riesgo, Plan Acción'!M213)</f>
        <v/>
      </c>
      <c r="I212" s="126" t="str">
        <f>+IF('9 Mapa Riesgo, Plan Acción'!N213="","",'9 Mapa Riesgo, Plan Acción'!N213)</f>
        <v/>
      </c>
      <c r="J212" s="159" t="str">
        <f>+IF('9 Mapa Riesgo, Plan Acción'!O213="","",'9 Mapa Riesgo, Plan Acción'!O213)</f>
        <v/>
      </c>
      <c r="K212" s="159" t="str">
        <f>+IF('9 Mapa Riesgo, Plan Acción'!P213="","",'9 Mapa Riesgo, Plan Acción'!P213)</f>
        <v/>
      </c>
      <c r="L212" s="254" t="str">
        <f>+IF('9 Mapa Riesgo, Plan Acción'!Q213="","",'9 Mapa Riesgo, Plan Acción'!Q213)</f>
        <v/>
      </c>
      <c r="M212" s="160" t="str">
        <f>+IF('9 Mapa Riesgo, Plan Acción'!R213="","",'9 Mapa Riesgo, Plan Acción'!R213)</f>
        <v/>
      </c>
      <c r="P212" s="57"/>
      <c r="Q212" s="57"/>
      <c r="R212" s="57"/>
      <c r="S212" s="57"/>
      <c r="T212" s="57"/>
      <c r="U212" s="57"/>
    </row>
    <row r="213" spans="1:21" s="58" customFormat="1" x14ac:dyDescent="0.25">
      <c r="A213" s="858"/>
      <c r="B213" s="852"/>
      <c r="C213" s="851"/>
      <c r="D213" s="852"/>
      <c r="E213" s="840"/>
      <c r="F213" s="843"/>
      <c r="G213" s="861"/>
      <c r="H213" s="234" t="str">
        <f>+IF('9 Mapa Riesgo, Plan Acción'!M214="","",'9 Mapa Riesgo, Plan Acción'!M214)</f>
        <v/>
      </c>
      <c r="I213" s="126" t="str">
        <f>+IF('9 Mapa Riesgo, Plan Acción'!N214="","",'9 Mapa Riesgo, Plan Acción'!N214)</f>
        <v/>
      </c>
      <c r="J213" s="159" t="str">
        <f>+IF('9 Mapa Riesgo, Plan Acción'!O214="","",'9 Mapa Riesgo, Plan Acción'!O214)</f>
        <v/>
      </c>
      <c r="K213" s="159" t="str">
        <f>+IF('9 Mapa Riesgo, Plan Acción'!P214="","",'9 Mapa Riesgo, Plan Acción'!P214)</f>
        <v/>
      </c>
      <c r="L213" s="254" t="str">
        <f>+IF('9 Mapa Riesgo, Plan Acción'!Q214="","",'9 Mapa Riesgo, Plan Acción'!Q214)</f>
        <v/>
      </c>
      <c r="M213" s="160" t="str">
        <f>+IF('9 Mapa Riesgo, Plan Acción'!R214="","",'9 Mapa Riesgo, Plan Acción'!R214)</f>
        <v/>
      </c>
      <c r="P213" s="57"/>
      <c r="Q213" s="57"/>
      <c r="R213" s="57"/>
      <c r="S213" s="57"/>
      <c r="T213" s="57"/>
      <c r="U213" s="57"/>
    </row>
    <row r="214" spans="1:21" s="58" customFormat="1" x14ac:dyDescent="0.25">
      <c r="A214" s="858"/>
      <c r="B214" s="852"/>
      <c r="C214" s="851" t="s">
        <v>248</v>
      </c>
      <c r="D214" s="852" t="str">
        <f>+IF('6 Valoración Control'!G214="","",'6 Valoración Control'!G214)</f>
        <v/>
      </c>
      <c r="E214" s="840"/>
      <c r="F214" s="843"/>
      <c r="G214" s="861"/>
      <c r="H214" s="234" t="str">
        <f>+IF('9 Mapa Riesgo, Plan Acción'!M215="","",'9 Mapa Riesgo, Plan Acción'!M215)</f>
        <v/>
      </c>
      <c r="I214" s="126" t="str">
        <f>+IF('9 Mapa Riesgo, Plan Acción'!N215="","",'9 Mapa Riesgo, Plan Acción'!N215)</f>
        <v/>
      </c>
      <c r="J214" s="159" t="str">
        <f>+IF('9 Mapa Riesgo, Plan Acción'!O215="","",'9 Mapa Riesgo, Plan Acción'!O215)</f>
        <v/>
      </c>
      <c r="K214" s="159" t="str">
        <f>+IF('9 Mapa Riesgo, Plan Acción'!P215="","",'9 Mapa Riesgo, Plan Acción'!P215)</f>
        <v/>
      </c>
      <c r="L214" s="254" t="str">
        <f>+IF('9 Mapa Riesgo, Plan Acción'!Q215="","",'9 Mapa Riesgo, Plan Acción'!Q215)</f>
        <v/>
      </c>
      <c r="M214" s="160" t="str">
        <f>+IF('9 Mapa Riesgo, Plan Acción'!R215="","",'9 Mapa Riesgo, Plan Acción'!R215)</f>
        <v/>
      </c>
      <c r="P214" s="57"/>
      <c r="Q214" s="57"/>
      <c r="R214" s="57"/>
      <c r="S214" s="57"/>
      <c r="T214" s="57"/>
      <c r="U214" s="57"/>
    </row>
    <row r="215" spans="1:21" s="58" customFormat="1" x14ac:dyDescent="0.25">
      <c r="A215" s="858"/>
      <c r="B215" s="852"/>
      <c r="C215" s="851"/>
      <c r="D215" s="852"/>
      <c r="E215" s="840"/>
      <c r="F215" s="843"/>
      <c r="G215" s="861"/>
      <c r="H215" s="234" t="str">
        <f>+IF('9 Mapa Riesgo, Plan Acción'!M216="","",'9 Mapa Riesgo, Plan Acción'!M216)</f>
        <v/>
      </c>
      <c r="I215" s="126" t="str">
        <f>+IF('9 Mapa Riesgo, Plan Acción'!N216="","",'9 Mapa Riesgo, Plan Acción'!N216)</f>
        <v/>
      </c>
      <c r="J215" s="159" t="str">
        <f>+IF('9 Mapa Riesgo, Plan Acción'!O216="","",'9 Mapa Riesgo, Plan Acción'!O216)</f>
        <v/>
      </c>
      <c r="K215" s="159" t="str">
        <f>+IF('9 Mapa Riesgo, Plan Acción'!P216="","",'9 Mapa Riesgo, Plan Acción'!P216)</f>
        <v/>
      </c>
      <c r="L215" s="254" t="str">
        <f>+IF('9 Mapa Riesgo, Plan Acción'!Q216="","",'9 Mapa Riesgo, Plan Acción'!Q216)</f>
        <v/>
      </c>
      <c r="M215" s="160" t="str">
        <f>+IF('9 Mapa Riesgo, Plan Acción'!R216="","",'9 Mapa Riesgo, Plan Acción'!R216)</f>
        <v/>
      </c>
      <c r="P215" s="57"/>
      <c r="Q215" s="57"/>
      <c r="R215" s="57"/>
      <c r="S215" s="57"/>
      <c r="T215" s="57"/>
      <c r="U215" s="57"/>
    </row>
    <row r="216" spans="1:21" s="58" customFormat="1" x14ac:dyDescent="0.25">
      <c r="A216" s="858"/>
      <c r="B216" s="852"/>
      <c r="C216" s="851"/>
      <c r="D216" s="852"/>
      <c r="E216" s="840"/>
      <c r="F216" s="843"/>
      <c r="G216" s="861"/>
      <c r="H216" s="234" t="str">
        <f>+IF('9 Mapa Riesgo, Plan Acción'!M217="","",'9 Mapa Riesgo, Plan Acción'!M217)</f>
        <v/>
      </c>
      <c r="I216" s="126" t="str">
        <f>+IF('9 Mapa Riesgo, Plan Acción'!N217="","",'9 Mapa Riesgo, Plan Acción'!N217)</f>
        <v/>
      </c>
      <c r="J216" s="159" t="str">
        <f>+IF('9 Mapa Riesgo, Plan Acción'!O217="","",'9 Mapa Riesgo, Plan Acción'!O217)</f>
        <v/>
      </c>
      <c r="K216" s="159" t="str">
        <f>+IF('9 Mapa Riesgo, Plan Acción'!P217="","",'9 Mapa Riesgo, Plan Acción'!P217)</f>
        <v/>
      </c>
      <c r="L216" s="254" t="str">
        <f>+IF('9 Mapa Riesgo, Plan Acción'!Q217="","",'9 Mapa Riesgo, Plan Acción'!Q217)</f>
        <v/>
      </c>
      <c r="M216" s="160" t="str">
        <f>+IF('9 Mapa Riesgo, Plan Acción'!R217="","",'9 Mapa Riesgo, Plan Acción'!R217)</f>
        <v/>
      </c>
      <c r="P216" s="57"/>
      <c r="Q216" s="57"/>
      <c r="R216" s="57"/>
      <c r="S216" s="57"/>
      <c r="T216" s="57"/>
      <c r="U216" s="57"/>
    </row>
    <row r="217" spans="1:21" s="58" customFormat="1" x14ac:dyDescent="0.25">
      <c r="A217" s="858"/>
      <c r="B217" s="852"/>
      <c r="C217" s="851" t="s">
        <v>249</v>
      </c>
      <c r="D217" s="852" t="str">
        <f>+IF('6 Valoración Control'!G217="","",'6 Valoración Control'!G217)</f>
        <v/>
      </c>
      <c r="E217" s="840"/>
      <c r="F217" s="843"/>
      <c r="G217" s="861"/>
      <c r="H217" s="234" t="str">
        <f>+IF('9 Mapa Riesgo, Plan Acción'!M218="","",'9 Mapa Riesgo, Plan Acción'!M218)</f>
        <v/>
      </c>
      <c r="I217" s="126" t="str">
        <f>+IF('9 Mapa Riesgo, Plan Acción'!N218="","",'9 Mapa Riesgo, Plan Acción'!N218)</f>
        <v/>
      </c>
      <c r="J217" s="159" t="str">
        <f>+IF('9 Mapa Riesgo, Plan Acción'!O218="","",'9 Mapa Riesgo, Plan Acción'!O218)</f>
        <v/>
      </c>
      <c r="K217" s="159" t="str">
        <f>+IF('9 Mapa Riesgo, Plan Acción'!P218="","",'9 Mapa Riesgo, Plan Acción'!P218)</f>
        <v/>
      </c>
      <c r="L217" s="254" t="str">
        <f>+IF('9 Mapa Riesgo, Plan Acción'!Q218="","",'9 Mapa Riesgo, Plan Acción'!Q218)</f>
        <v/>
      </c>
      <c r="M217" s="160" t="str">
        <f>+IF('9 Mapa Riesgo, Plan Acción'!R218="","",'9 Mapa Riesgo, Plan Acción'!R218)</f>
        <v/>
      </c>
      <c r="P217" s="57"/>
      <c r="Q217" s="57"/>
      <c r="R217" s="57"/>
      <c r="S217" s="57"/>
      <c r="T217" s="57"/>
      <c r="U217" s="57"/>
    </row>
    <row r="218" spans="1:21" s="58" customFormat="1" x14ac:dyDescent="0.25">
      <c r="A218" s="858"/>
      <c r="B218" s="852"/>
      <c r="C218" s="851"/>
      <c r="D218" s="852"/>
      <c r="E218" s="840"/>
      <c r="F218" s="843"/>
      <c r="G218" s="861"/>
      <c r="H218" s="234" t="str">
        <f>+IF('9 Mapa Riesgo, Plan Acción'!M219="","",'9 Mapa Riesgo, Plan Acción'!M219)</f>
        <v/>
      </c>
      <c r="I218" s="126" t="str">
        <f>+IF('9 Mapa Riesgo, Plan Acción'!N219="","",'9 Mapa Riesgo, Plan Acción'!N219)</f>
        <v/>
      </c>
      <c r="J218" s="159" t="str">
        <f>+IF('9 Mapa Riesgo, Plan Acción'!O219="","",'9 Mapa Riesgo, Plan Acción'!O219)</f>
        <v/>
      </c>
      <c r="K218" s="159" t="str">
        <f>+IF('9 Mapa Riesgo, Plan Acción'!P219="","",'9 Mapa Riesgo, Plan Acción'!P219)</f>
        <v/>
      </c>
      <c r="L218" s="254" t="str">
        <f>+IF('9 Mapa Riesgo, Plan Acción'!Q219="","",'9 Mapa Riesgo, Plan Acción'!Q219)</f>
        <v/>
      </c>
      <c r="M218" s="160" t="str">
        <f>+IF('9 Mapa Riesgo, Plan Acción'!R219="","",'9 Mapa Riesgo, Plan Acción'!R219)</f>
        <v/>
      </c>
      <c r="P218" s="57"/>
      <c r="Q218" s="57"/>
      <c r="R218" s="57"/>
      <c r="S218" s="57"/>
      <c r="T218" s="57"/>
      <c r="U218" s="57"/>
    </row>
    <row r="219" spans="1:21" s="58" customFormat="1" ht="12.75" thickBot="1" x14ac:dyDescent="0.3">
      <c r="A219" s="859"/>
      <c r="B219" s="854"/>
      <c r="C219" s="853"/>
      <c r="D219" s="854"/>
      <c r="E219" s="841"/>
      <c r="F219" s="844"/>
      <c r="G219" s="862"/>
      <c r="H219" s="235" t="str">
        <f>+IF('9 Mapa Riesgo, Plan Acción'!M220="","",'9 Mapa Riesgo, Plan Acción'!M220)</f>
        <v/>
      </c>
      <c r="I219" s="128" t="str">
        <f>+IF('9 Mapa Riesgo, Plan Acción'!N220="","",'9 Mapa Riesgo, Plan Acción'!N220)</f>
        <v/>
      </c>
      <c r="J219" s="241" t="str">
        <f>+IF('9 Mapa Riesgo, Plan Acción'!O220="","",'9 Mapa Riesgo, Plan Acción'!O220)</f>
        <v/>
      </c>
      <c r="K219" s="241" t="str">
        <f>+IF('9 Mapa Riesgo, Plan Acción'!P220="","",'9 Mapa Riesgo, Plan Acción'!P220)</f>
        <v/>
      </c>
      <c r="L219" s="255" t="str">
        <f>+IF('9 Mapa Riesgo, Plan Acción'!Q220="","",'9 Mapa Riesgo, Plan Acción'!Q220)</f>
        <v/>
      </c>
      <c r="M219" s="161" t="str">
        <f>+IF('9 Mapa Riesgo, Plan Acción'!R220="","",'9 Mapa Riesgo, Plan Acción'!R220)</f>
        <v/>
      </c>
      <c r="P219" s="57"/>
      <c r="Q219" s="57"/>
      <c r="R219" s="57"/>
      <c r="S219" s="57"/>
      <c r="T219" s="57"/>
      <c r="U219" s="57"/>
    </row>
    <row r="220" spans="1:21" s="58" customFormat="1" x14ac:dyDescent="0.25">
      <c r="A220" s="857" t="str">
        <f>'2 Contexto e Identificación'!$A$24</f>
        <v>R15</v>
      </c>
      <c r="B220" s="856" t="str">
        <f>+'2 Contexto e Identificación'!$E$24</f>
        <v xml:space="preserve">  </v>
      </c>
      <c r="C220" s="855" t="s">
        <v>242</v>
      </c>
      <c r="D220" s="856" t="str">
        <f>+IF('6 Valoración Control'!G220="","",'6 Valoración Control'!G220)</f>
        <v/>
      </c>
      <c r="E220" s="839" t="str">
        <f>+'7 Mapa Calor Residual'!$C$23</f>
        <v/>
      </c>
      <c r="F220" s="842">
        <f>+'7 Mapa Calor Residual'!$D$23</f>
        <v>0</v>
      </c>
      <c r="G220" s="860">
        <f>+'7 Mapa Calor Residual'!$E$23</f>
        <v>0</v>
      </c>
      <c r="H220" s="236" t="str">
        <f>+IF('9 Mapa Riesgo, Plan Acción'!M221="","",'9 Mapa Riesgo, Plan Acción'!M221)</f>
        <v/>
      </c>
      <c r="I220" s="124" t="str">
        <f>+IF('9 Mapa Riesgo, Plan Acción'!N221="","",'9 Mapa Riesgo, Plan Acción'!N221)</f>
        <v/>
      </c>
      <c r="J220" s="239" t="str">
        <f>+IF('9 Mapa Riesgo, Plan Acción'!O221="","",'9 Mapa Riesgo, Plan Acción'!O221)</f>
        <v/>
      </c>
      <c r="K220" s="239" t="str">
        <f>+IF('9 Mapa Riesgo, Plan Acción'!P221="","",'9 Mapa Riesgo, Plan Acción'!P221)</f>
        <v/>
      </c>
      <c r="L220" s="256" t="str">
        <f>+IF('9 Mapa Riesgo, Plan Acción'!Q221="","",'9 Mapa Riesgo, Plan Acción'!Q221)</f>
        <v/>
      </c>
      <c r="M220" s="148" t="str">
        <f>+IF('9 Mapa Riesgo, Plan Acción'!R221="","",'9 Mapa Riesgo, Plan Acción'!R221)</f>
        <v/>
      </c>
      <c r="P220" s="57"/>
      <c r="Q220" s="57"/>
      <c r="R220" s="57"/>
      <c r="S220" s="57"/>
      <c r="T220" s="57"/>
      <c r="U220" s="57"/>
    </row>
    <row r="221" spans="1:21" s="58" customFormat="1" x14ac:dyDescent="0.25">
      <c r="A221" s="858"/>
      <c r="B221" s="852"/>
      <c r="C221" s="851"/>
      <c r="D221" s="852"/>
      <c r="E221" s="840"/>
      <c r="F221" s="843"/>
      <c r="G221" s="861"/>
      <c r="H221" s="234" t="str">
        <f>+IF('9 Mapa Riesgo, Plan Acción'!M222="","",'9 Mapa Riesgo, Plan Acción'!M222)</f>
        <v/>
      </c>
      <c r="I221" s="126" t="str">
        <f>+IF('9 Mapa Riesgo, Plan Acción'!N222="","",'9 Mapa Riesgo, Plan Acción'!N222)</f>
        <v/>
      </c>
      <c r="J221" s="159" t="str">
        <f>+IF('9 Mapa Riesgo, Plan Acción'!O222="","",'9 Mapa Riesgo, Plan Acción'!O222)</f>
        <v/>
      </c>
      <c r="K221" s="159" t="str">
        <f>+IF('9 Mapa Riesgo, Plan Acción'!P222="","",'9 Mapa Riesgo, Plan Acción'!P222)</f>
        <v/>
      </c>
      <c r="L221" s="254" t="str">
        <f>+IF('9 Mapa Riesgo, Plan Acción'!Q222="","",'9 Mapa Riesgo, Plan Acción'!Q222)</f>
        <v/>
      </c>
      <c r="M221" s="160" t="str">
        <f>+IF('9 Mapa Riesgo, Plan Acción'!R222="","",'9 Mapa Riesgo, Plan Acción'!R222)</f>
        <v/>
      </c>
      <c r="P221" s="57"/>
      <c r="Q221" s="57"/>
      <c r="R221" s="57"/>
      <c r="S221" s="57"/>
      <c r="T221" s="57"/>
      <c r="U221" s="57"/>
    </row>
    <row r="222" spans="1:21" s="58" customFormat="1" x14ac:dyDescent="0.25">
      <c r="A222" s="858"/>
      <c r="B222" s="852"/>
      <c r="C222" s="851"/>
      <c r="D222" s="852"/>
      <c r="E222" s="840"/>
      <c r="F222" s="843"/>
      <c r="G222" s="861"/>
      <c r="H222" s="234" t="str">
        <f>+IF('9 Mapa Riesgo, Plan Acción'!M223="","",'9 Mapa Riesgo, Plan Acción'!M223)</f>
        <v/>
      </c>
      <c r="I222" s="126" t="str">
        <f>+IF('9 Mapa Riesgo, Plan Acción'!N223="","",'9 Mapa Riesgo, Plan Acción'!N223)</f>
        <v/>
      </c>
      <c r="J222" s="159" t="str">
        <f>+IF('9 Mapa Riesgo, Plan Acción'!O223="","",'9 Mapa Riesgo, Plan Acción'!O223)</f>
        <v/>
      </c>
      <c r="K222" s="159" t="str">
        <f>+IF('9 Mapa Riesgo, Plan Acción'!P223="","",'9 Mapa Riesgo, Plan Acción'!P223)</f>
        <v/>
      </c>
      <c r="L222" s="254" t="str">
        <f>+IF('9 Mapa Riesgo, Plan Acción'!Q223="","",'9 Mapa Riesgo, Plan Acción'!Q223)</f>
        <v/>
      </c>
      <c r="M222" s="160" t="str">
        <f>+IF('9 Mapa Riesgo, Plan Acción'!R223="","",'9 Mapa Riesgo, Plan Acción'!R223)</f>
        <v/>
      </c>
      <c r="P222" s="57"/>
      <c r="Q222" s="57"/>
      <c r="R222" s="57"/>
      <c r="S222" s="57"/>
      <c r="T222" s="57"/>
      <c r="U222" s="57"/>
    </row>
    <row r="223" spans="1:21" s="58" customFormat="1" x14ac:dyDescent="0.25">
      <c r="A223" s="858"/>
      <c r="B223" s="852"/>
      <c r="C223" s="851" t="s">
        <v>246</v>
      </c>
      <c r="D223" s="852" t="str">
        <f>+IF('6 Valoración Control'!G223="","",'6 Valoración Control'!G223)</f>
        <v/>
      </c>
      <c r="E223" s="840"/>
      <c r="F223" s="843"/>
      <c r="G223" s="861"/>
      <c r="H223" s="234" t="str">
        <f>+IF('9 Mapa Riesgo, Plan Acción'!M224="","",'9 Mapa Riesgo, Plan Acción'!M224)</f>
        <v/>
      </c>
      <c r="I223" s="126" t="str">
        <f>+IF('9 Mapa Riesgo, Plan Acción'!N224="","",'9 Mapa Riesgo, Plan Acción'!N224)</f>
        <v/>
      </c>
      <c r="J223" s="159" t="str">
        <f>+IF('9 Mapa Riesgo, Plan Acción'!O224="","",'9 Mapa Riesgo, Plan Acción'!O224)</f>
        <v/>
      </c>
      <c r="K223" s="159" t="str">
        <f>+IF('9 Mapa Riesgo, Plan Acción'!P224="","",'9 Mapa Riesgo, Plan Acción'!P224)</f>
        <v/>
      </c>
      <c r="L223" s="254" t="str">
        <f>+IF('9 Mapa Riesgo, Plan Acción'!Q224="","",'9 Mapa Riesgo, Plan Acción'!Q224)</f>
        <v/>
      </c>
      <c r="M223" s="160" t="str">
        <f>+IF('9 Mapa Riesgo, Plan Acción'!R224="","",'9 Mapa Riesgo, Plan Acción'!R224)</f>
        <v/>
      </c>
      <c r="P223" s="57"/>
      <c r="Q223" s="57"/>
      <c r="R223" s="57"/>
      <c r="S223" s="57"/>
      <c r="T223" s="57"/>
      <c r="U223" s="57"/>
    </row>
    <row r="224" spans="1:21" s="58" customFormat="1" x14ac:dyDescent="0.25">
      <c r="A224" s="858"/>
      <c r="B224" s="852"/>
      <c r="C224" s="851"/>
      <c r="D224" s="852"/>
      <c r="E224" s="840"/>
      <c r="F224" s="843"/>
      <c r="G224" s="861"/>
      <c r="H224" s="234" t="str">
        <f>+IF('9 Mapa Riesgo, Plan Acción'!M225="","",'9 Mapa Riesgo, Plan Acción'!M225)</f>
        <v/>
      </c>
      <c r="I224" s="126" t="str">
        <f>+IF('9 Mapa Riesgo, Plan Acción'!N225="","",'9 Mapa Riesgo, Plan Acción'!N225)</f>
        <v/>
      </c>
      <c r="J224" s="159" t="str">
        <f>+IF('9 Mapa Riesgo, Plan Acción'!O225="","",'9 Mapa Riesgo, Plan Acción'!O225)</f>
        <v/>
      </c>
      <c r="K224" s="159" t="str">
        <f>+IF('9 Mapa Riesgo, Plan Acción'!P225="","",'9 Mapa Riesgo, Plan Acción'!P225)</f>
        <v/>
      </c>
      <c r="L224" s="254" t="str">
        <f>+IF('9 Mapa Riesgo, Plan Acción'!Q225="","",'9 Mapa Riesgo, Plan Acción'!Q225)</f>
        <v/>
      </c>
      <c r="M224" s="160" t="str">
        <f>+IF('9 Mapa Riesgo, Plan Acción'!R225="","",'9 Mapa Riesgo, Plan Acción'!R225)</f>
        <v/>
      </c>
      <c r="P224" s="57"/>
      <c r="Q224" s="57"/>
      <c r="R224" s="57"/>
      <c r="S224" s="57"/>
      <c r="T224" s="57"/>
      <c r="U224" s="57"/>
    </row>
    <row r="225" spans="1:21" s="58" customFormat="1" x14ac:dyDescent="0.25">
      <c r="A225" s="858"/>
      <c r="B225" s="852"/>
      <c r="C225" s="851"/>
      <c r="D225" s="852"/>
      <c r="E225" s="840"/>
      <c r="F225" s="843"/>
      <c r="G225" s="861"/>
      <c r="H225" s="234" t="str">
        <f>+IF('9 Mapa Riesgo, Plan Acción'!M226="","",'9 Mapa Riesgo, Plan Acción'!M226)</f>
        <v/>
      </c>
      <c r="I225" s="126" t="str">
        <f>+IF('9 Mapa Riesgo, Plan Acción'!N226="","",'9 Mapa Riesgo, Plan Acción'!N226)</f>
        <v/>
      </c>
      <c r="J225" s="159" t="str">
        <f>+IF('9 Mapa Riesgo, Plan Acción'!O226="","",'9 Mapa Riesgo, Plan Acción'!O226)</f>
        <v/>
      </c>
      <c r="K225" s="159" t="str">
        <f>+IF('9 Mapa Riesgo, Plan Acción'!P226="","",'9 Mapa Riesgo, Plan Acción'!P226)</f>
        <v/>
      </c>
      <c r="L225" s="254" t="str">
        <f>+IF('9 Mapa Riesgo, Plan Acción'!Q226="","",'9 Mapa Riesgo, Plan Acción'!Q226)</f>
        <v/>
      </c>
      <c r="M225" s="160" t="str">
        <f>+IF('9 Mapa Riesgo, Plan Acción'!R226="","",'9 Mapa Riesgo, Plan Acción'!R226)</f>
        <v/>
      </c>
      <c r="P225" s="57"/>
      <c r="Q225" s="57"/>
      <c r="R225" s="57"/>
      <c r="S225" s="57"/>
      <c r="T225" s="57"/>
      <c r="U225" s="57"/>
    </row>
    <row r="226" spans="1:21" s="58" customFormat="1" x14ac:dyDescent="0.25">
      <c r="A226" s="858"/>
      <c r="B226" s="852"/>
      <c r="C226" s="851" t="s">
        <v>247</v>
      </c>
      <c r="D226" s="852" t="str">
        <f>+IF('6 Valoración Control'!G226="","",'6 Valoración Control'!G226)</f>
        <v/>
      </c>
      <c r="E226" s="840"/>
      <c r="F226" s="843"/>
      <c r="G226" s="861"/>
      <c r="H226" s="234" t="str">
        <f>+IF('9 Mapa Riesgo, Plan Acción'!M227="","",'9 Mapa Riesgo, Plan Acción'!M227)</f>
        <v/>
      </c>
      <c r="I226" s="126" t="str">
        <f>+IF('9 Mapa Riesgo, Plan Acción'!N227="","",'9 Mapa Riesgo, Plan Acción'!N227)</f>
        <v/>
      </c>
      <c r="J226" s="159" t="str">
        <f>+IF('9 Mapa Riesgo, Plan Acción'!O227="","",'9 Mapa Riesgo, Plan Acción'!O227)</f>
        <v/>
      </c>
      <c r="K226" s="159" t="str">
        <f>+IF('9 Mapa Riesgo, Plan Acción'!P227="","",'9 Mapa Riesgo, Plan Acción'!P227)</f>
        <v/>
      </c>
      <c r="L226" s="254" t="str">
        <f>+IF('9 Mapa Riesgo, Plan Acción'!Q227="","",'9 Mapa Riesgo, Plan Acción'!Q227)</f>
        <v/>
      </c>
      <c r="M226" s="160" t="str">
        <f>+IF('9 Mapa Riesgo, Plan Acción'!R227="","",'9 Mapa Riesgo, Plan Acción'!R227)</f>
        <v/>
      </c>
      <c r="P226" s="57"/>
      <c r="Q226" s="57"/>
      <c r="R226" s="57"/>
      <c r="S226" s="57"/>
      <c r="T226" s="57"/>
      <c r="U226" s="57"/>
    </row>
    <row r="227" spans="1:21" s="58" customFormat="1" x14ac:dyDescent="0.25">
      <c r="A227" s="858"/>
      <c r="B227" s="852"/>
      <c r="C227" s="851"/>
      <c r="D227" s="852"/>
      <c r="E227" s="840"/>
      <c r="F227" s="843"/>
      <c r="G227" s="861"/>
      <c r="H227" s="234" t="str">
        <f>+IF('9 Mapa Riesgo, Plan Acción'!M228="","",'9 Mapa Riesgo, Plan Acción'!M228)</f>
        <v/>
      </c>
      <c r="I227" s="126" t="str">
        <f>+IF('9 Mapa Riesgo, Plan Acción'!N228="","",'9 Mapa Riesgo, Plan Acción'!N228)</f>
        <v/>
      </c>
      <c r="J227" s="159" t="str">
        <f>+IF('9 Mapa Riesgo, Plan Acción'!O228="","",'9 Mapa Riesgo, Plan Acción'!O228)</f>
        <v/>
      </c>
      <c r="K227" s="159" t="str">
        <f>+IF('9 Mapa Riesgo, Plan Acción'!P228="","",'9 Mapa Riesgo, Plan Acción'!P228)</f>
        <v/>
      </c>
      <c r="L227" s="254" t="str">
        <f>+IF('9 Mapa Riesgo, Plan Acción'!Q228="","",'9 Mapa Riesgo, Plan Acción'!Q228)</f>
        <v/>
      </c>
      <c r="M227" s="160" t="str">
        <f>+IF('9 Mapa Riesgo, Plan Acción'!R228="","",'9 Mapa Riesgo, Plan Acción'!R228)</f>
        <v/>
      </c>
      <c r="P227" s="57"/>
      <c r="Q227" s="57"/>
      <c r="R227" s="57"/>
      <c r="S227" s="57"/>
      <c r="T227" s="57"/>
      <c r="U227" s="57"/>
    </row>
    <row r="228" spans="1:21" s="58" customFormat="1" x14ac:dyDescent="0.25">
      <c r="A228" s="858"/>
      <c r="B228" s="852"/>
      <c r="C228" s="851"/>
      <c r="D228" s="852"/>
      <c r="E228" s="840"/>
      <c r="F228" s="843"/>
      <c r="G228" s="861"/>
      <c r="H228" s="234" t="str">
        <f>+IF('9 Mapa Riesgo, Plan Acción'!M229="","",'9 Mapa Riesgo, Plan Acción'!M229)</f>
        <v/>
      </c>
      <c r="I228" s="126" t="str">
        <f>+IF('9 Mapa Riesgo, Plan Acción'!N229="","",'9 Mapa Riesgo, Plan Acción'!N229)</f>
        <v/>
      </c>
      <c r="J228" s="159" t="str">
        <f>+IF('9 Mapa Riesgo, Plan Acción'!O229="","",'9 Mapa Riesgo, Plan Acción'!O229)</f>
        <v/>
      </c>
      <c r="K228" s="159" t="str">
        <f>+IF('9 Mapa Riesgo, Plan Acción'!P229="","",'9 Mapa Riesgo, Plan Acción'!P229)</f>
        <v/>
      </c>
      <c r="L228" s="254" t="str">
        <f>+IF('9 Mapa Riesgo, Plan Acción'!Q229="","",'9 Mapa Riesgo, Plan Acción'!Q229)</f>
        <v/>
      </c>
      <c r="M228" s="160" t="str">
        <f>+IF('9 Mapa Riesgo, Plan Acción'!R229="","",'9 Mapa Riesgo, Plan Acción'!R229)</f>
        <v/>
      </c>
      <c r="P228" s="57"/>
      <c r="Q228" s="57"/>
      <c r="R228" s="57"/>
      <c r="S228" s="57"/>
      <c r="T228" s="57"/>
      <c r="U228" s="57"/>
    </row>
    <row r="229" spans="1:21" s="58" customFormat="1" x14ac:dyDescent="0.25">
      <c r="A229" s="858"/>
      <c r="B229" s="852"/>
      <c r="C229" s="851" t="s">
        <v>248</v>
      </c>
      <c r="D229" s="852" t="str">
        <f>+IF('6 Valoración Control'!G229="","",'6 Valoración Control'!G229)</f>
        <v/>
      </c>
      <c r="E229" s="840"/>
      <c r="F229" s="843"/>
      <c r="G229" s="861"/>
      <c r="H229" s="234" t="str">
        <f>+IF('9 Mapa Riesgo, Plan Acción'!M230="","",'9 Mapa Riesgo, Plan Acción'!M230)</f>
        <v/>
      </c>
      <c r="I229" s="126" t="str">
        <f>+IF('9 Mapa Riesgo, Plan Acción'!N230="","",'9 Mapa Riesgo, Plan Acción'!N230)</f>
        <v/>
      </c>
      <c r="J229" s="159" t="str">
        <f>+IF('9 Mapa Riesgo, Plan Acción'!O230="","",'9 Mapa Riesgo, Plan Acción'!O230)</f>
        <v/>
      </c>
      <c r="K229" s="159" t="str">
        <f>+IF('9 Mapa Riesgo, Plan Acción'!P230="","",'9 Mapa Riesgo, Plan Acción'!P230)</f>
        <v/>
      </c>
      <c r="L229" s="254" t="str">
        <f>+IF('9 Mapa Riesgo, Plan Acción'!Q230="","",'9 Mapa Riesgo, Plan Acción'!Q230)</f>
        <v/>
      </c>
      <c r="M229" s="160" t="str">
        <f>+IF('9 Mapa Riesgo, Plan Acción'!R230="","",'9 Mapa Riesgo, Plan Acción'!R230)</f>
        <v/>
      </c>
      <c r="P229" s="57"/>
      <c r="Q229" s="57"/>
      <c r="R229" s="57"/>
      <c r="S229" s="57"/>
      <c r="T229" s="57"/>
      <c r="U229" s="57"/>
    </row>
    <row r="230" spans="1:21" s="58" customFormat="1" x14ac:dyDescent="0.25">
      <c r="A230" s="858"/>
      <c r="B230" s="852"/>
      <c r="C230" s="851"/>
      <c r="D230" s="852"/>
      <c r="E230" s="840"/>
      <c r="F230" s="843"/>
      <c r="G230" s="861"/>
      <c r="H230" s="234" t="str">
        <f>+IF('9 Mapa Riesgo, Plan Acción'!M231="","",'9 Mapa Riesgo, Plan Acción'!M231)</f>
        <v/>
      </c>
      <c r="I230" s="126" t="str">
        <f>+IF('9 Mapa Riesgo, Plan Acción'!N231="","",'9 Mapa Riesgo, Plan Acción'!N231)</f>
        <v/>
      </c>
      <c r="J230" s="159" t="str">
        <f>+IF('9 Mapa Riesgo, Plan Acción'!O231="","",'9 Mapa Riesgo, Plan Acción'!O231)</f>
        <v/>
      </c>
      <c r="K230" s="159" t="str">
        <f>+IF('9 Mapa Riesgo, Plan Acción'!P231="","",'9 Mapa Riesgo, Plan Acción'!P231)</f>
        <v/>
      </c>
      <c r="L230" s="254" t="str">
        <f>+IF('9 Mapa Riesgo, Plan Acción'!Q231="","",'9 Mapa Riesgo, Plan Acción'!Q231)</f>
        <v/>
      </c>
      <c r="M230" s="160" t="str">
        <f>+IF('9 Mapa Riesgo, Plan Acción'!R231="","",'9 Mapa Riesgo, Plan Acción'!R231)</f>
        <v/>
      </c>
      <c r="P230" s="57"/>
      <c r="Q230" s="57"/>
      <c r="R230" s="57"/>
      <c r="S230" s="57"/>
      <c r="T230" s="57"/>
      <c r="U230" s="57"/>
    </row>
    <row r="231" spans="1:21" s="58" customFormat="1" x14ac:dyDescent="0.25">
      <c r="A231" s="858"/>
      <c r="B231" s="852"/>
      <c r="C231" s="851"/>
      <c r="D231" s="852"/>
      <c r="E231" s="840"/>
      <c r="F231" s="843"/>
      <c r="G231" s="861"/>
      <c r="H231" s="234" t="str">
        <f>+IF('9 Mapa Riesgo, Plan Acción'!M232="","",'9 Mapa Riesgo, Plan Acción'!M232)</f>
        <v/>
      </c>
      <c r="I231" s="126" t="str">
        <f>+IF('9 Mapa Riesgo, Plan Acción'!N232="","",'9 Mapa Riesgo, Plan Acción'!N232)</f>
        <v/>
      </c>
      <c r="J231" s="159" t="str">
        <f>+IF('9 Mapa Riesgo, Plan Acción'!O232="","",'9 Mapa Riesgo, Plan Acción'!O232)</f>
        <v/>
      </c>
      <c r="K231" s="159" t="str">
        <f>+IF('9 Mapa Riesgo, Plan Acción'!P232="","",'9 Mapa Riesgo, Plan Acción'!P232)</f>
        <v/>
      </c>
      <c r="L231" s="254" t="str">
        <f>+IF('9 Mapa Riesgo, Plan Acción'!Q232="","",'9 Mapa Riesgo, Plan Acción'!Q232)</f>
        <v/>
      </c>
      <c r="M231" s="160" t="str">
        <f>+IF('9 Mapa Riesgo, Plan Acción'!R232="","",'9 Mapa Riesgo, Plan Acción'!R232)</f>
        <v/>
      </c>
      <c r="P231" s="57"/>
      <c r="Q231" s="57"/>
      <c r="R231" s="57"/>
      <c r="S231" s="57"/>
      <c r="T231" s="57"/>
      <c r="U231" s="57"/>
    </row>
    <row r="232" spans="1:21" s="58" customFormat="1" x14ac:dyDescent="0.25">
      <c r="A232" s="858"/>
      <c r="B232" s="852"/>
      <c r="C232" s="851" t="s">
        <v>249</v>
      </c>
      <c r="D232" s="852" t="str">
        <f>+IF('6 Valoración Control'!G232="","",'6 Valoración Control'!G232)</f>
        <v/>
      </c>
      <c r="E232" s="840"/>
      <c r="F232" s="843"/>
      <c r="G232" s="861"/>
      <c r="H232" s="234" t="str">
        <f>+IF('9 Mapa Riesgo, Plan Acción'!M233="","",'9 Mapa Riesgo, Plan Acción'!M233)</f>
        <v/>
      </c>
      <c r="I232" s="126" t="str">
        <f>+IF('9 Mapa Riesgo, Plan Acción'!N233="","",'9 Mapa Riesgo, Plan Acción'!N233)</f>
        <v/>
      </c>
      <c r="J232" s="159" t="str">
        <f>+IF('9 Mapa Riesgo, Plan Acción'!O233="","",'9 Mapa Riesgo, Plan Acción'!O233)</f>
        <v/>
      </c>
      <c r="K232" s="159" t="str">
        <f>+IF('9 Mapa Riesgo, Plan Acción'!P233="","",'9 Mapa Riesgo, Plan Acción'!P233)</f>
        <v/>
      </c>
      <c r="L232" s="254" t="str">
        <f>+IF('9 Mapa Riesgo, Plan Acción'!Q233="","",'9 Mapa Riesgo, Plan Acción'!Q233)</f>
        <v/>
      </c>
      <c r="M232" s="160" t="str">
        <f>+IF('9 Mapa Riesgo, Plan Acción'!R233="","",'9 Mapa Riesgo, Plan Acción'!R233)</f>
        <v/>
      </c>
      <c r="P232" s="57"/>
      <c r="Q232" s="57"/>
      <c r="R232" s="57"/>
      <c r="S232" s="57"/>
      <c r="T232" s="57"/>
      <c r="U232" s="57"/>
    </row>
    <row r="233" spans="1:21" s="58" customFormat="1" x14ac:dyDescent="0.25">
      <c r="A233" s="858"/>
      <c r="B233" s="852"/>
      <c r="C233" s="851"/>
      <c r="D233" s="852"/>
      <c r="E233" s="840"/>
      <c r="F233" s="843"/>
      <c r="G233" s="861"/>
      <c r="H233" s="234" t="str">
        <f>+IF('9 Mapa Riesgo, Plan Acción'!M234="","",'9 Mapa Riesgo, Plan Acción'!M234)</f>
        <v/>
      </c>
      <c r="I233" s="126" t="str">
        <f>+IF('9 Mapa Riesgo, Plan Acción'!N234="","",'9 Mapa Riesgo, Plan Acción'!N234)</f>
        <v/>
      </c>
      <c r="J233" s="159" t="str">
        <f>+IF('9 Mapa Riesgo, Plan Acción'!O234="","",'9 Mapa Riesgo, Plan Acción'!O234)</f>
        <v/>
      </c>
      <c r="K233" s="159" t="str">
        <f>+IF('9 Mapa Riesgo, Plan Acción'!P234="","",'9 Mapa Riesgo, Plan Acción'!P234)</f>
        <v/>
      </c>
      <c r="L233" s="254" t="str">
        <f>+IF('9 Mapa Riesgo, Plan Acción'!Q234="","",'9 Mapa Riesgo, Plan Acción'!Q234)</f>
        <v/>
      </c>
      <c r="M233" s="160" t="str">
        <f>+IF('9 Mapa Riesgo, Plan Acción'!R234="","",'9 Mapa Riesgo, Plan Acción'!R234)</f>
        <v/>
      </c>
      <c r="P233" s="57"/>
      <c r="Q233" s="57"/>
      <c r="R233" s="57"/>
      <c r="S233" s="57"/>
      <c r="T233" s="57"/>
      <c r="U233" s="57"/>
    </row>
    <row r="234" spans="1:21" s="58" customFormat="1" ht="12.75" thickBot="1" x14ac:dyDescent="0.3">
      <c r="A234" s="859"/>
      <c r="B234" s="854"/>
      <c r="C234" s="853"/>
      <c r="D234" s="854"/>
      <c r="E234" s="841"/>
      <c r="F234" s="844"/>
      <c r="G234" s="862"/>
      <c r="H234" s="235" t="str">
        <f>+IF('9 Mapa Riesgo, Plan Acción'!M235="","",'9 Mapa Riesgo, Plan Acción'!M235)</f>
        <v/>
      </c>
      <c r="I234" s="128" t="str">
        <f>+IF('9 Mapa Riesgo, Plan Acción'!N235="","",'9 Mapa Riesgo, Plan Acción'!N235)</f>
        <v/>
      </c>
      <c r="J234" s="241" t="str">
        <f>+IF('9 Mapa Riesgo, Plan Acción'!O235="","",'9 Mapa Riesgo, Plan Acción'!O235)</f>
        <v/>
      </c>
      <c r="K234" s="241" t="str">
        <f>+IF('9 Mapa Riesgo, Plan Acción'!P235="","",'9 Mapa Riesgo, Plan Acción'!P235)</f>
        <v/>
      </c>
      <c r="L234" s="255" t="str">
        <f>+IF('9 Mapa Riesgo, Plan Acción'!Q235="","",'9 Mapa Riesgo, Plan Acción'!Q235)</f>
        <v/>
      </c>
      <c r="M234" s="161" t="str">
        <f>+IF('9 Mapa Riesgo, Plan Acción'!R235="","",'9 Mapa Riesgo, Plan Acción'!R235)</f>
        <v/>
      </c>
      <c r="P234" s="57"/>
      <c r="Q234" s="57"/>
      <c r="R234" s="57"/>
      <c r="S234" s="57"/>
      <c r="T234" s="57"/>
      <c r="U234" s="57"/>
    </row>
    <row r="235" spans="1:21" s="58" customFormat="1" x14ac:dyDescent="0.25">
      <c r="A235" s="857" t="str">
        <f>'2 Contexto e Identificación'!$A$25</f>
        <v>R16</v>
      </c>
      <c r="B235" s="856" t="str">
        <f>+'2 Contexto e Identificación'!$E$25</f>
        <v xml:space="preserve">  </v>
      </c>
      <c r="C235" s="855" t="s">
        <v>242</v>
      </c>
      <c r="D235" s="856" t="str">
        <f>+IF('6 Valoración Control'!G235="","",'6 Valoración Control'!G235)</f>
        <v/>
      </c>
      <c r="E235" s="839" t="str">
        <f>+'7 Mapa Calor Residual'!$C$24</f>
        <v/>
      </c>
      <c r="F235" s="842">
        <f>+'7 Mapa Calor Residual'!$D$24</f>
        <v>0</v>
      </c>
      <c r="G235" s="860">
        <f>+'7 Mapa Calor Residual'!$E$24</f>
        <v>0</v>
      </c>
      <c r="H235" s="236" t="str">
        <f>+IF('9 Mapa Riesgo, Plan Acción'!M236="","",'9 Mapa Riesgo, Plan Acción'!M236)</f>
        <v/>
      </c>
      <c r="I235" s="124" t="str">
        <f>+IF('9 Mapa Riesgo, Plan Acción'!N236="","",'9 Mapa Riesgo, Plan Acción'!N236)</f>
        <v/>
      </c>
      <c r="J235" s="239" t="str">
        <f>+IF('9 Mapa Riesgo, Plan Acción'!O236="","",'9 Mapa Riesgo, Plan Acción'!O236)</f>
        <v/>
      </c>
      <c r="K235" s="239" t="str">
        <f>+IF('9 Mapa Riesgo, Plan Acción'!P236="","",'9 Mapa Riesgo, Plan Acción'!P236)</f>
        <v/>
      </c>
      <c r="L235" s="256" t="str">
        <f>+IF('9 Mapa Riesgo, Plan Acción'!Q236="","",'9 Mapa Riesgo, Plan Acción'!Q236)</f>
        <v/>
      </c>
      <c r="M235" s="148" t="str">
        <f>+IF('9 Mapa Riesgo, Plan Acción'!R236="","",'9 Mapa Riesgo, Plan Acción'!R236)</f>
        <v/>
      </c>
      <c r="P235" s="57"/>
      <c r="Q235" s="57"/>
      <c r="R235" s="57"/>
      <c r="S235" s="57"/>
      <c r="T235" s="57"/>
      <c r="U235" s="57"/>
    </row>
    <row r="236" spans="1:21" s="58" customFormat="1" x14ac:dyDescent="0.25">
      <c r="A236" s="858"/>
      <c r="B236" s="852"/>
      <c r="C236" s="851"/>
      <c r="D236" s="852"/>
      <c r="E236" s="840"/>
      <c r="F236" s="843"/>
      <c r="G236" s="861"/>
      <c r="H236" s="234" t="str">
        <f>+IF('9 Mapa Riesgo, Plan Acción'!M237="","",'9 Mapa Riesgo, Plan Acción'!M237)</f>
        <v/>
      </c>
      <c r="I236" s="126" t="str">
        <f>+IF('9 Mapa Riesgo, Plan Acción'!N237="","",'9 Mapa Riesgo, Plan Acción'!N237)</f>
        <v/>
      </c>
      <c r="J236" s="159" t="str">
        <f>+IF('9 Mapa Riesgo, Plan Acción'!O237="","",'9 Mapa Riesgo, Plan Acción'!O237)</f>
        <v/>
      </c>
      <c r="K236" s="159" t="str">
        <f>+IF('9 Mapa Riesgo, Plan Acción'!P237="","",'9 Mapa Riesgo, Plan Acción'!P237)</f>
        <v/>
      </c>
      <c r="L236" s="254" t="str">
        <f>+IF('9 Mapa Riesgo, Plan Acción'!Q237="","",'9 Mapa Riesgo, Plan Acción'!Q237)</f>
        <v/>
      </c>
      <c r="M236" s="160" t="str">
        <f>+IF('9 Mapa Riesgo, Plan Acción'!R237="","",'9 Mapa Riesgo, Plan Acción'!R237)</f>
        <v/>
      </c>
      <c r="P236" s="57"/>
      <c r="Q236" s="57"/>
      <c r="R236" s="57"/>
      <c r="S236" s="57"/>
      <c r="T236" s="57"/>
      <c r="U236" s="57"/>
    </row>
    <row r="237" spans="1:21" s="58" customFormat="1" x14ac:dyDescent="0.25">
      <c r="A237" s="858"/>
      <c r="B237" s="852"/>
      <c r="C237" s="851"/>
      <c r="D237" s="852"/>
      <c r="E237" s="840"/>
      <c r="F237" s="843"/>
      <c r="G237" s="861"/>
      <c r="H237" s="234" t="str">
        <f>+IF('9 Mapa Riesgo, Plan Acción'!M238="","",'9 Mapa Riesgo, Plan Acción'!M238)</f>
        <v/>
      </c>
      <c r="I237" s="126" t="str">
        <f>+IF('9 Mapa Riesgo, Plan Acción'!N238="","",'9 Mapa Riesgo, Plan Acción'!N238)</f>
        <v/>
      </c>
      <c r="J237" s="159" t="str">
        <f>+IF('9 Mapa Riesgo, Plan Acción'!O238="","",'9 Mapa Riesgo, Plan Acción'!O238)</f>
        <v/>
      </c>
      <c r="K237" s="159" t="str">
        <f>+IF('9 Mapa Riesgo, Plan Acción'!P238="","",'9 Mapa Riesgo, Plan Acción'!P238)</f>
        <v/>
      </c>
      <c r="L237" s="254" t="str">
        <f>+IF('9 Mapa Riesgo, Plan Acción'!Q238="","",'9 Mapa Riesgo, Plan Acción'!Q238)</f>
        <v/>
      </c>
      <c r="M237" s="160" t="str">
        <f>+IF('9 Mapa Riesgo, Plan Acción'!R238="","",'9 Mapa Riesgo, Plan Acción'!R238)</f>
        <v/>
      </c>
      <c r="P237" s="57"/>
      <c r="Q237" s="57"/>
      <c r="R237" s="57"/>
      <c r="S237" s="57"/>
      <c r="T237" s="57"/>
      <c r="U237" s="57"/>
    </row>
    <row r="238" spans="1:21" s="58" customFormat="1" x14ac:dyDescent="0.25">
      <c r="A238" s="858"/>
      <c r="B238" s="852"/>
      <c r="C238" s="851" t="s">
        <v>246</v>
      </c>
      <c r="D238" s="852" t="str">
        <f>+IF('6 Valoración Control'!G238="","",'6 Valoración Control'!G238)</f>
        <v/>
      </c>
      <c r="E238" s="840"/>
      <c r="F238" s="843"/>
      <c r="G238" s="861"/>
      <c r="H238" s="234" t="str">
        <f>+IF('9 Mapa Riesgo, Plan Acción'!M239="","",'9 Mapa Riesgo, Plan Acción'!M239)</f>
        <v/>
      </c>
      <c r="I238" s="126" t="str">
        <f>+IF('9 Mapa Riesgo, Plan Acción'!N239="","",'9 Mapa Riesgo, Plan Acción'!N239)</f>
        <v/>
      </c>
      <c r="J238" s="159" t="str">
        <f>+IF('9 Mapa Riesgo, Plan Acción'!O239="","",'9 Mapa Riesgo, Plan Acción'!O239)</f>
        <v/>
      </c>
      <c r="K238" s="159" t="str">
        <f>+IF('9 Mapa Riesgo, Plan Acción'!P239="","",'9 Mapa Riesgo, Plan Acción'!P239)</f>
        <v/>
      </c>
      <c r="L238" s="254" t="str">
        <f>+IF('9 Mapa Riesgo, Plan Acción'!Q239="","",'9 Mapa Riesgo, Plan Acción'!Q239)</f>
        <v/>
      </c>
      <c r="M238" s="160" t="str">
        <f>+IF('9 Mapa Riesgo, Plan Acción'!R239="","",'9 Mapa Riesgo, Plan Acción'!R239)</f>
        <v/>
      </c>
      <c r="P238" s="57"/>
      <c r="Q238" s="57"/>
      <c r="R238" s="57"/>
      <c r="S238" s="57"/>
      <c r="T238" s="57"/>
      <c r="U238" s="57"/>
    </row>
    <row r="239" spans="1:21" s="58" customFormat="1" x14ac:dyDescent="0.25">
      <c r="A239" s="858"/>
      <c r="B239" s="852"/>
      <c r="C239" s="851"/>
      <c r="D239" s="852"/>
      <c r="E239" s="840"/>
      <c r="F239" s="843"/>
      <c r="G239" s="861"/>
      <c r="H239" s="234" t="str">
        <f>+IF('9 Mapa Riesgo, Plan Acción'!M240="","",'9 Mapa Riesgo, Plan Acción'!M240)</f>
        <v/>
      </c>
      <c r="I239" s="126" t="str">
        <f>+IF('9 Mapa Riesgo, Plan Acción'!N240="","",'9 Mapa Riesgo, Plan Acción'!N240)</f>
        <v/>
      </c>
      <c r="J239" s="159" t="str">
        <f>+IF('9 Mapa Riesgo, Plan Acción'!O240="","",'9 Mapa Riesgo, Plan Acción'!O240)</f>
        <v/>
      </c>
      <c r="K239" s="159" t="str">
        <f>+IF('9 Mapa Riesgo, Plan Acción'!P240="","",'9 Mapa Riesgo, Plan Acción'!P240)</f>
        <v/>
      </c>
      <c r="L239" s="254" t="str">
        <f>+IF('9 Mapa Riesgo, Plan Acción'!Q240="","",'9 Mapa Riesgo, Plan Acción'!Q240)</f>
        <v/>
      </c>
      <c r="M239" s="160" t="str">
        <f>+IF('9 Mapa Riesgo, Plan Acción'!R240="","",'9 Mapa Riesgo, Plan Acción'!R240)</f>
        <v/>
      </c>
      <c r="P239" s="57"/>
      <c r="Q239" s="57"/>
      <c r="R239" s="57"/>
      <c r="S239" s="57"/>
      <c r="T239" s="57"/>
      <c r="U239" s="57"/>
    </row>
    <row r="240" spans="1:21" s="58" customFormat="1" x14ac:dyDescent="0.25">
      <c r="A240" s="858"/>
      <c r="B240" s="852"/>
      <c r="C240" s="851"/>
      <c r="D240" s="852"/>
      <c r="E240" s="840"/>
      <c r="F240" s="843"/>
      <c r="G240" s="861"/>
      <c r="H240" s="234" t="str">
        <f>+IF('9 Mapa Riesgo, Plan Acción'!M241="","",'9 Mapa Riesgo, Plan Acción'!M241)</f>
        <v/>
      </c>
      <c r="I240" s="126" t="str">
        <f>+IF('9 Mapa Riesgo, Plan Acción'!N241="","",'9 Mapa Riesgo, Plan Acción'!N241)</f>
        <v/>
      </c>
      <c r="J240" s="159" t="str">
        <f>+IF('9 Mapa Riesgo, Plan Acción'!O241="","",'9 Mapa Riesgo, Plan Acción'!O241)</f>
        <v/>
      </c>
      <c r="K240" s="159" t="str">
        <f>+IF('9 Mapa Riesgo, Plan Acción'!P241="","",'9 Mapa Riesgo, Plan Acción'!P241)</f>
        <v/>
      </c>
      <c r="L240" s="254" t="str">
        <f>+IF('9 Mapa Riesgo, Plan Acción'!Q241="","",'9 Mapa Riesgo, Plan Acción'!Q241)</f>
        <v/>
      </c>
      <c r="M240" s="160" t="str">
        <f>+IF('9 Mapa Riesgo, Plan Acción'!R241="","",'9 Mapa Riesgo, Plan Acción'!R241)</f>
        <v/>
      </c>
      <c r="P240" s="57"/>
      <c r="Q240" s="57"/>
      <c r="R240" s="57"/>
      <c r="S240" s="57"/>
      <c r="T240" s="57"/>
      <c r="U240" s="57"/>
    </row>
    <row r="241" spans="1:21" s="58" customFormat="1" x14ac:dyDescent="0.25">
      <c r="A241" s="858"/>
      <c r="B241" s="852"/>
      <c r="C241" s="851" t="s">
        <v>247</v>
      </c>
      <c r="D241" s="852" t="str">
        <f>+IF('6 Valoración Control'!G241="","",'6 Valoración Control'!G241)</f>
        <v/>
      </c>
      <c r="E241" s="840"/>
      <c r="F241" s="843"/>
      <c r="G241" s="861"/>
      <c r="H241" s="234" t="str">
        <f>+IF('9 Mapa Riesgo, Plan Acción'!M242="","",'9 Mapa Riesgo, Plan Acción'!M242)</f>
        <v/>
      </c>
      <c r="I241" s="126" t="str">
        <f>+IF('9 Mapa Riesgo, Plan Acción'!N242="","",'9 Mapa Riesgo, Plan Acción'!N242)</f>
        <v/>
      </c>
      <c r="J241" s="159" t="str">
        <f>+IF('9 Mapa Riesgo, Plan Acción'!O242="","",'9 Mapa Riesgo, Plan Acción'!O242)</f>
        <v/>
      </c>
      <c r="K241" s="159" t="str">
        <f>+IF('9 Mapa Riesgo, Plan Acción'!P242="","",'9 Mapa Riesgo, Plan Acción'!P242)</f>
        <v/>
      </c>
      <c r="L241" s="254" t="str">
        <f>+IF('9 Mapa Riesgo, Plan Acción'!Q242="","",'9 Mapa Riesgo, Plan Acción'!Q242)</f>
        <v/>
      </c>
      <c r="M241" s="160" t="str">
        <f>+IF('9 Mapa Riesgo, Plan Acción'!R242="","",'9 Mapa Riesgo, Plan Acción'!R242)</f>
        <v/>
      </c>
      <c r="P241" s="57"/>
      <c r="Q241" s="57"/>
      <c r="R241" s="57"/>
      <c r="S241" s="57"/>
      <c r="T241" s="57"/>
      <c r="U241" s="57"/>
    </row>
    <row r="242" spans="1:21" s="58" customFormat="1" x14ac:dyDescent="0.25">
      <c r="A242" s="858"/>
      <c r="B242" s="852"/>
      <c r="C242" s="851"/>
      <c r="D242" s="852"/>
      <c r="E242" s="840"/>
      <c r="F242" s="843"/>
      <c r="G242" s="861"/>
      <c r="H242" s="234" t="str">
        <f>+IF('9 Mapa Riesgo, Plan Acción'!M243="","",'9 Mapa Riesgo, Plan Acción'!M243)</f>
        <v/>
      </c>
      <c r="I242" s="126" t="str">
        <f>+IF('9 Mapa Riesgo, Plan Acción'!N243="","",'9 Mapa Riesgo, Plan Acción'!N243)</f>
        <v/>
      </c>
      <c r="J242" s="159" t="str">
        <f>+IF('9 Mapa Riesgo, Plan Acción'!O243="","",'9 Mapa Riesgo, Plan Acción'!O243)</f>
        <v/>
      </c>
      <c r="K242" s="159" t="str">
        <f>+IF('9 Mapa Riesgo, Plan Acción'!P243="","",'9 Mapa Riesgo, Plan Acción'!P243)</f>
        <v/>
      </c>
      <c r="L242" s="254" t="str">
        <f>+IF('9 Mapa Riesgo, Plan Acción'!Q243="","",'9 Mapa Riesgo, Plan Acción'!Q243)</f>
        <v/>
      </c>
      <c r="M242" s="160" t="str">
        <f>+IF('9 Mapa Riesgo, Plan Acción'!R243="","",'9 Mapa Riesgo, Plan Acción'!R243)</f>
        <v/>
      </c>
      <c r="P242" s="57"/>
      <c r="Q242" s="57"/>
      <c r="R242" s="57"/>
      <c r="S242" s="57"/>
      <c r="T242" s="57"/>
      <c r="U242" s="57"/>
    </row>
    <row r="243" spans="1:21" s="58" customFormat="1" x14ac:dyDescent="0.25">
      <c r="A243" s="858"/>
      <c r="B243" s="852"/>
      <c r="C243" s="851"/>
      <c r="D243" s="852"/>
      <c r="E243" s="840"/>
      <c r="F243" s="843"/>
      <c r="G243" s="861"/>
      <c r="H243" s="234" t="str">
        <f>+IF('9 Mapa Riesgo, Plan Acción'!M244="","",'9 Mapa Riesgo, Plan Acción'!M244)</f>
        <v/>
      </c>
      <c r="I243" s="126" t="str">
        <f>+IF('9 Mapa Riesgo, Plan Acción'!N244="","",'9 Mapa Riesgo, Plan Acción'!N244)</f>
        <v/>
      </c>
      <c r="J243" s="159" t="str">
        <f>+IF('9 Mapa Riesgo, Plan Acción'!O244="","",'9 Mapa Riesgo, Plan Acción'!O244)</f>
        <v/>
      </c>
      <c r="K243" s="159" t="str">
        <f>+IF('9 Mapa Riesgo, Plan Acción'!P244="","",'9 Mapa Riesgo, Plan Acción'!P244)</f>
        <v/>
      </c>
      <c r="L243" s="254" t="str">
        <f>+IF('9 Mapa Riesgo, Plan Acción'!Q244="","",'9 Mapa Riesgo, Plan Acción'!Q244)</f>
        <v/>
      </c>
      <c r="M243" s="160" t="str">
        <f>+IF('9 Mapa Riesgo, Plan Acción'!R244="","",'9 Mapa Riesgo, Plan Acción'!R244)</f>
        <v/>
      </c>
      <c r="P243" s="57"/>
      <c r="Q243" s="57"/>
      <c r="R243" s="57"/>
      <c r="S243" s="57"/>
      <c r="T243" s="57"/>
      <c r="U243" s="57"/>
    </row>
    <row r="244" spans="1:21" s="58" customFormat="1" x14ac:dyDescent="0.25">
      <c r="A244" s="858"/>
      <c r="B244" s="852"/>
      <c r="C244" s="851" t="s">
        <v>248</v>
      </c>
      <c r="D244" s="852" t="str">
        <f>+IF('6 Valoración Control'!G244="","",'6 Valoración Control'!G244)</f>
        <v/>
      </c>
      <c r="E244" s="840"/>
      <c r="F244" s="843"/>
      <c r="G244" s="861"/>
      <c r="H244" s="234" t="str">
        <f>+IF('9 Mapa Riesgo, Plan Acción'!M245="","",'9 Mapa Riesgo, Plan Acción'!M245)</f>
        <v/>
      </c>
      <c r="I244" s="126" t="str">
        <f>+IF('9 Mapa Riesgo, Plan Acción'!N245="","",'9 Mapa Riesgo, Plan Acción'!N245)</f>
        <v/>
      </c>
      <c r="J244" s="159" t="str">
        <f>+IF('9 Mapa Riesgo, Plan Acción'!O245="","",'9 Mapa Riesgo, Plan Acción'!O245)</f>
        <v/>
      </c>
      <c r="K244" s="159" t="str">
        <f>+IF('9 Mapa Riesgo, Plan Acción'!P245="","",'9 Mapa Riesgo, Plan Acción'!P245)</f>
        <v/>
      </c>
      <c r="L244" s="254" t="str">
        <f>+IF('9 Mapa Riesgo, Plan Acción'!Q245="","",'9 Mapa Riesgo, Plan Acción'!Q245)</f>
        <v/>
      </c>
      <c r="M244" s="160" t="str">
        <f>+IF('9 Mapa Riesgo, Plan Acción'!R245="","",'9 Mapa Riesgo, Plan Acción'!R245)</f>
        <v/>
      </c>
      <c r="P244" s="57"/>
      <c r="Q244" s="57"/>
      <c r="R244" s="57"/>
      <c r="S244" s="57"/>
      <c r="T244" s="57"/>
      <c r="U244" s="57"/>
    </row>
    <row r="245" spans="1:21" s="58" customFormat="1" x14ac:dyDescent="0.25">
      <c r="A245" s="858"/>
      <c r="B245" s="852"/>
      <c r="C245" s="851"/>
      <c r="D245" s="852"/>
      <c r="E245" s="840"/>
      <c r="F245" s="843"/>
      <c r="G245" s="861"/>
      <c r="H245" s="234" t="str">
        <f>+IF('9 Mapa Riesgo, Plan Acción'!M246="","",'9 Mapa Riesgo, Plan Acción'!M246)</f>
        <v/>
      </c>
      <c r="I245" s="126" t="str">
        <f>+IF('9 Mapa Riesgo, Plan Acción'!N246="","",'9 Mapa Riesgo, Plan Acción'!N246)</f>
        <v/>
      </c>
      <c r="J245" s="159" t="str">
        <f>+IF('9 Mapa Riesgo, Plan Acción'!O246="","",'9 Mapa Riesgo, Plan Acción'!O246)</f>
        <v/>
      </c>
      <c r="K245" s="159" t="str">
        <f>+IF('9 Mapa Riesgo, Plan Acción'!P246="","",'9 Mapa Riesgo, Plan Acción'!P246)</f>
        <v/>
      </c>
      <c r="L245" s="254" t="str">
        <f>+IF('9 Mapa Riesgo, Plan Acción'!Q246="","",'9 Mapa Riesgo, Plan Acción'!Q246)</f>
        <v/>
      </c>
      <c r="M245" s="160" t="str">
        <f>+IF('9 Mapa Riesgo, Plan Acción'!R246="","",'9 Mapa Riesgo, Plan Acción'!R246)</f>
        <v/>
      </c>
      <c r="P245" s="57"/>
      <c r="Q245" s="57"/>
      <c r="R245" s="57"/>
      <c r="S245" s="57"/>
      <c r="T245" s="57"/>
      <c r="U245" s="57"/>
    </row>
    <row r="246" spans="1:21" s="58" customFormat="1" x14ac:dyDescent="0.25">
      <c r="A246" s="858"/>
      <c r="B246" s="852"/>
      <c r="C246" s="851"/>
      <c r="D246" s="852"/>
      <c r="E246" s="840"/>
      <c r="F246" s="843"/>
      <c r="G246" s="861"/>
      <c r="H246" s="234" t="str">
        <f>+IF('9 Mapa Riesgo, Plan Acción'!M247="","",'9 Mapa Riesgo, Plan Acción'!M247)</f>
        <v/>
      </c>
      <c r="I246" s="126" t="str">
        <f>+IF('9 Mapa Riesgo, Plan Acción'!N247="","",'9 Mapa Riesgo, Plan Acción'!N247)</f>
        <v/>
      </c>
      <c r="J246" s="159" t="str">
        <f>+IF('9 Mapa Riesgo, Plan Acción'!O247="","",'9 Mapa Riesgo, Plan Acción'!O247)</f>
        <v/>
      </c>
      <c r="K246" s="159" t="str">
        <f>+IF('9 Mapa Riesgo, Plan Acción'!P247="","",'9 Mapa Riesgo, Plan Acción'!P247)</f>
        <v/>
      </c>
      <c r="L246" s="254" t="str">
        <f>+IF('9 Mapa Riesgo, Plan Acción'!Q247="","",'9 Mapa Riesgo, Plan Acción'!Q247)</f>
        <v/>
      </c>
      <c r="M246" s="160" t="str">
        <f>+IF('9 Mapa Riesgo, Plan Acción'!R247="","",'9 Mapa Riesgo, Plan Acción'!R247)</f>
        <v/>
      </c>
      <c r="P246" s="57"/>
      <c r="Q246" s="57"/>
      <c r="R246" s="57"/>
      <c r="S246" s="57"/>
      <c r="T246" s="57"/>
      <c r="U246" s="57"/>
    </row>
    <row r="247" spans="1:21" s="58" customFormat="1" x14ac:dyDescent="0.25">
      <c r="A247" s="858"/>
      <c r="B247" s="852"/>
      <c r="C247" s="851" t="s">
        <v>249</v>
      </c>
      <c r="D247" s="852" t="str">
        <f>+IF('6 Valoración Control'!G247="","",'6 Valoración Control'!G247)</f>
        <v/>
      </c>
      <c r="E247" s="840"/>
      <c r="F247" s="843"/>
      <c r="G247" s="861"/>
      <c r="H247" s="234" t="str">
        <f>+IF('9 Mapa Riesgo, Plan Acción'!M248="","",'9 Mapa Riesgo, Plan Acción'!M248)</f>
        <v/>
      </c>
      <c r="I247" s="126" t="str">
        <f>+IF('9 Mapa Riesgo, Plan Acción'!N248="","",'9 Mapa Riesgo, Plan Acción'!N248)</f>
        <v/>
      </c>
      <c r="J247" s="159" t="str">
        <f>+IF('9 Mapa Riesgo, Plan Acción'!O248="","",'9 Mapa Riesgo, Plan Acción'!O248)</f>
        <v/>
      </c>
      <c r="K247" s="159" t="str">
        <f>+IF('9 Mapa Riesgo, Plan Acción'!P248="","",'9 Mapa Riesgo, Plan Acción'!P248)</f>
        <v/>
      </c>
      <c r="L247" s="254" t="str">
        <f>+IF('9 Mapa Riesgo, Plan Acción'!Q248="","",'9 Mapa Riesgo, Plan Acción'!Q248)</f>
        <v/>
      </c>
      <c r="M247" s="160" t="str">
        <f>+IF('9 Mapa Riesgo, Plan Acción'!R248="","",'9 Mapa Riesgo, Plan Acción'!R248)</f>
        <v/>
      </c>
      <c r="P247" s="57"/>
      <c r="Q247" s="57"/>
      <c r="R247" s="57"/>
      <c r="S247" s="57"/>
      <c r="T247" s="57"/>
      <c r="U247" s="57"/>
    </row>
    <row r="248" spans="1:21" s="58" customFormat="1" x14ac:dyDescent="0.25">
      <c r="A248" s="858"/>
      <c r="B248" s="852"/>
      <c r="C248" s="851"/>
      <c r="D248" s="852"/>
      <c r="E248" s="840"/>
      <c r="F248" s="843"/>
      <c r="G248" s="861"/>
      <c r="H248" s="234" t="str">
        <f>+IF('9 Mapa Riesgo, Plan Acción'!M249="","",'9 Mapa Riesgo, Plan Acción'!M249)</f>
        <v/>
      </c>
      <c r="I248" s="126" t="str">
        <f>+IF('9 Mapa Riesgo, Plan Acción'!N249="","",'9 Mapa Riesgo, Plan Acción'!N249)</f>
        <v/>
      </c>
      <c r="J248" s="159" t="str">
        <f>+IF('9 Mapa Riesgo, Plan Acción'!O249="","",'9 Mapa Riesgo, Plan Acción'!O249)</f>
        <v/>
      </c>
      <c r="K248" s="159" t="str">
        <f>+IF('9 Mapa Riesgo, Plan Acción'!P249="","",'9 Mapa Riesgo, Plan Acción'!P249)</f>
        <v/>
      </c>
      <c r="L248" s="254" t="str">
        <f>+IF('9 Mapa Riesgo, Plan Acción'!Q249="","",'9 Mapa Riesgo, Plan Acción'!Q249)</f>
        <v/>
      </c>
      <c r="M248" s="160" t="str">
        <f>+IF('9 Mapa Riesgo, Plan Acción'!R249="","",'9 Mapa Riesgo, Plan Acción'!R249)</f>
        <v/>
      </c>
      <c r="P248" s="57"/>
      <c r="Q248" s="57"/>
      <c r="R248" s="57"/>
      <c r="S248" s="57"/>
      <c r="T248" s="57"/>
      <c r="U248" s="57"/>
    </row>
    <row r="249" spans="1:21" s="58" customFormat="1" ht="12.75" thickBot="1" x14ac:dyDescent="0.3">
      <c r="A249" s="859"/>
      <c r="B249" s="854"/>
      <c r="C249" s="853"/>
      <c r="D249" s="854"/>
      <c r="E249" s="841"/>
      <c r="F249" s="844"/>
      <c r="G249" s="862"/>
      <c r="H249" s="235" t="str">
        <f>+IF('9 Mapa Riesgo, Plan Acción'!M250="","",'9 Mapa Riesgo, Plan Acción'!M250)</f>
        <v/>
      </c>
      <c r="I249" s="128" t="str">
        <f>+IF('9 Mapa Riesgo, Plan Acción'!N250="","",'9 Mapa Riesgo, Plan Acción'!N250)</f>
        <v/>
      </c>
      <c r="J249" s="241" t="str">
        <f>+IF('9 Mapa Riesgo, Plan Acción'!O250="","",'9 Mapa Riesgo, Plan Acción'!O250)</f>
        <v/>
      </c>
      <c r="K249" s="241" t="str">
        <f>+IF('9 Mapa Riesgo, Plan Acción'!P250="","",'9 Mapa Riesgo, Plan Acción'!P250)</f>
        <v/>
      </c>
      <c r="L249" s="255" t="str">
        <f>+IF('9 Mapa Riesgo, Plan Acción'!Q250="","",'9 Mapa Riesgo, Plan Acción'!Q250)</f>
        <v/>
      </c>
      <c r="M249" s="161" t="str">
        <f>+IF('9 Mapa Riesgo, Plan Acción'!R250="","",'9 Mapa Riesgo, Plan Acción'!R250)</f>
        <v/>
      </c>
      <c r="P249" s="57"/>
      <c r="Q249" s="57"/>
      <c r="R249" s="57"/>
      <c r="S249" s="57"/>
      <c r="T249" s="57"/>
      <c r="U249" s="57"/>
    </row>
    <row r="250" spans="1:21" s="58" customFormat="1" x14ac:dyDescent="0.25">
      <c r="A250" s="857" t="str">
        <f>'2 Contexto e Identificación'!$A$26</f>
        <v>R17</v>
      </c>
      <c r="B250" s="856" t="str">
        <f>+'2 Contexto e Identificación'!$E$26</f>
        <v xml:space="preserve">  </v>
      </c>
      <c r="C250" s="855" t="s">
        <v>242</v>
      </c>
      <c r="D250" s="856" t="str">
        <f>+IF('6 Valoración Control'!G250="","",'6 Valoración Control'!G250)</f>
        <v/>
      </c>
      <c r="E250" s="839" t="str">
        <f>+'7 Mapa Calor Residual'!$C$25</f>
        <v/>
      </c>
      <c r="F250" s="842">
        <f>+'7 Mapa Calor Residual'!$D$25</f>
        <v>0</v>
      </c>
      <c r="G250" s="860">
        <f>+'7 Mapa Calor Residual'!$E$25</f>
        <v>0</v>
      </c>
      <c r="H250" s="236" t="str">
        <f>+IF('9 Mapa Riesgo, Plan Acción'!M251="","",'9 Mapa Riesgo, Plan Acción'!M251)</f>
        <v/>
      </c>
      <c r="I250" s="124" t="str">
        <f>+IF('9 Mapa Riesgo, Plan Acción'!N251="","",'9 Mapa Riesgo, Plan Acción'!N251)</f>
        <v/>
      </c>
      <c r="J250" s="239" t="str">
        <f>+IF('9 Mapa Riesgo, Plan Acción'!O251="","",'9 Mapa Riesgo, Plan Acción'!O251)</f>
        <v/>
      </c>
      <c r="K250" s="239" t="str">
        <f>+IF('9 Mapa Riesgo, Plan Acción'!P251="","",'9 Mapa Riesgo, Plan Acción'!P251)</f>
        <v/>
      </c>
      <c r="L250" s="256" t="str">
        <f>+IF('9 Mapa Riesgo, Plan Acción'!Q251="","",'9 Mapa Riesgo, Plan Acción'!Q251)</f>
        <v/>
      </c>
      <c r="M250" s="148" t="str">
        <f>+IF('9 Mapa Riesgo, Plan Acción'!R251="","",'9 Mapa Riesgo, Plan Acción'!R251)</f>
        <v/>
      </c>
      <c r="P250" s="57"/>
      <c r="Q250" s="57"/>
      <c r="R250" s="57"/>
      <c r="S250" s="57"/>
      <c r="T250" s="57"/>
      <c r="U250" s="57"/>
    </row>
    <row r="251" spans="1:21" s="58" customFormat="1" x14ac:dyDescent="0.25">
      <c r="A251" s="858"/>
      <c r="B251" s="852"/>
      <c r="C251" s="851"/>
      <c r="D251" s="852"/>
      <c r="E251" s="840"/>
      <c r="F251" s="843"/>
      <c r="G251" s="861"/>
      <c r="H251" s="234" t="str">
        <f>+IF('9 Mapa Riesgo, Plan Acción'!M252="","",'9 Mapa Riesgo, Plan Acción'!M252)</f>
        <v/>
      </c>
      <c r="I251" s="126" t="str">
        <f>+IF('9 Mapa Riesgo, Plan Acción'!N252="","",'9 Mapa Riesgo, Plan Acción'!N252)</f>
        <v/>
      </c>
      <c r="J251" s="159" t="str">
        <f>+IF('9 Mapa Riesgo, Plan Acción'!O252="","",'9 Mapa Riesgo, Plan Acción'!O252)</f>
        <v/>
      </c>
      <c r="K251" s="159" t="str">
        <f>+IF('9 Mapa Riesgo, Plan Acción'!P252="","",'9 Mapa Riesgo, Plan Acción'!P252)</f>
        <v/>
      </c>
      <c r="L251" s="254" t="str">
        <f>+IF('9 Mapa Riesgo, Plan Acción'!Q252="","",'9 Mapa Riesgo, Plan Acción'!Q252)</f>
        <v/>
      </c>
      <c r="M251" s="160" t="str">
        <f>+IF('9 Mapa Riesgo, Plan Acción'!R252="","",'9 Mapa Riesgo, Plan Acción'!R252)</f>
        <v/>
      </c>
      <c r="P251" s="57"/>
      <c r="Q251" s="57"/>
      <c r="R251" s="57"/>
      <c r="S251" s="57"/>
      <c r="T251" s="57"/>
      <c r="U251" s="57"/>
    </row>
    <row r="252" spans="1:21" s="58" customFormat="1" x14ac:dyDescent="0.25">
      <c r="A252" s="858"/>
      <c r="B252" s="852"/>
      <c r="C252" s="851"/>
      <c r="D252" s="852"/>
      <c r="E252" s="840"/>
      <c r="F252" s="843"/>
      <c r="G252" s="861"/>
      <c r="H252" s="234" t="str">
        <f>+IF('9 Mapa Riesgo, Plan Acción'!M253="","",'9 Mapa Riesgo, Plan Acción'!M253)</f>
        <v/>
      </c>
      <c r="I252" s="126" t="str">
        <f>+IF('9 Mapa Riesgo, Plan Acción'!N253="","",'9 Mapa Riesgo, Plan Acción'!N253)</f>
        <v/>
      </c>
      <c r="J252" s="159" t="str">
        <f>+IF('9 Mapa Riesgo, Plan Acción'!O253="","",'9 Mapa Riesgo, Plan Acción'!O253)</f>
        <v/>
      </c>
      <c r="K252" s="159" t="str">
        <f>+IF('9 Mapa Riesgo, Plan Acción'!P253="","",'9 Mapa Riesgo, Plan Acción'!P253)</f>
        <v/>
      </c>
      <c r="L252" s="254" t="str">
        <f>+IF('9 Mapa Riesgo, Plan Acción'!Q253="","",'9 Mapa Riesgo, Plan Acción'!Q253)</f>
        <v/>
      </c>
      <c r="M252" s="160" t="str">
        <f>+IF('9 Mapa Riesgo, Plan Acción'!R253="","",'9 Mapa Riesgo, Plan Acción'!R253)</f>
        <v/>
      </c>
      <c r="P252" s="57"/>
      <c r="Q252" s="57"/>
      <c r="R252" s="57"/>
      <c r="S252" s="57"/>
      <c r="T252" s="57"/>
      <c r="U252" s="57"/>
    </row>
    <row r="253" spans="1:21" s="58" customFormat="1" x14ac:dyDescent="0.25">
      <c r="A253" s="858"/>
      <c r="B253" s="852"/>
      <c r="C253" s="851" t="s">
        <v>246</v>
      </c>
      <c r="D253" s="852" t="str">
        <f>+IF('6 Valoración Control'!G253="","",'6 Valoración Control'!G253)</f>
        <v/>
      </c>
      <c r="E253" s="840"/>
      <c r="F253" s="843"/>
      <c r="G253" s="861"/>
      <c r="H253" s="234" t="str">
        <f>+IF('9 Mapa Riesgo, Plan Acción'!M254="","",'9 Mapa Riesgo, Plan Acción'!M254)</f>
        <v/>
      </c>
      <c r="I253" s="126" t="str">
        <f>+IF('9 Mapa Riesgo, Plan Acción'!N254="","",'9 Mapa Riesgo, Plan Acción'!N254)</f>
        <v/>
      </c>
      <c r="J253" s="159" t="str">
        <f>+IF('9 Mapa Riesgo, Plan Acción'!O254="","",'9 Mapa Riesgo, Plan Acción'!O254)</f>
        <v/>
      </c>
      <c r="K253" s="159" t="str">
        <f>+IF('9 Mapa Riesgo, Plan Acción'!P254="","",'9 Mapa Riesgo, Plan Acción'!P254)</f>
        <v/>
      </c>
      <c r="L253" s="254" t="str">
        <f>+IF('9 Mapa Riesgo, Plan Acción'!Q254="","",'9 Mapa Riesgo, Plan Acción'!Q254)</f>
        <v/>
      </c>
      <c r="M253" s="160" t="str">
        <f>+IF('9 Mapa Riesgo, Plan Acción'!R254="","",'9 Mapa Riesgo, Plan Acción'!R254)</f>
        <v/>
      </c>
      <c r="P253" s="57"/>
      <c r="Q253" s="57"/>
      <c r="R253" s="57"/>
      <c r="S253" s="57"/>
      <c r="T253" s="57"/>
      <c r="U253" s="57"/>
    </row>
    <row r="254" spans="1:21" s="58" customFormat="1" x14ac:dyDescent="0.25">
      <c r="A254" s="858"/>
      <c r="B254" s="852"/>
      <c r="C254" s="851"/>
      <c r="D254" s="852"/>
      <c r="E254" s="840"/>
      <c r="F254" s="843"/>
      <c r="G254" s="861"/>
      <c r="H254" s="234" t="str">
        <f>+IF('9 Mapa Riesgo, Plan Acción'!M255="","",'9 Mapa Riesgo, Plan Acción'!M255)</f>
        <v/>
      </c>
      <c r="I254" s="126" t="str">
        <f>+IF('9 Mapa Riesgo, Plan Acción'!N255="","",'9 Mapa Riesgo, Plan Acción'!N255)</f>
        <v/>
      </c>
      <c r="J254" s="159" t="str">
        <f>+IF('9 Mapa Riesgo, Plan Acción'!O255="","",'9 Mapa Riesgo, Plan Acción'!O255)</f>
        <v/>
      </c>
      <c r="K254" s="159" t="str">
        <f>+IF('9 Mapa Riesgo, Plan Acción'!P255="","",'9 Mapa Riesgo, Plan Acción'!P255)</f>
        <v/>
      </c>
      <c r="L254" s="254" t="str">
        <f>+IF('9 Mapa Riesgo, Plan Acción'!Q255="","",'9 Mapa Riesgo, Plan Acción'!Q255)</f>
        <v/>
      </c>
      <c r="M254" s="160" t="str">
        <f>+IF('9 Mapa Riesgo, Plan Acción'!R255="","",'9 Mapa Riesgo, Plan Acción'!R255)</f>
        <v/>
      </c>
      <c r="P254" s="57"/>
      <c r="Q254" s="57"/>
      <c r="R254" s="57"/>
      <c r="S254" s="57"/>
      <c r="T254" s="57"/>
      <c r="U254" s="57"/>
    </row>
    <row r="255" spans="1:21" s="58" customFormat="1" x14ac:dyDescent="0.25">
      <c r="A255" s="858"/>
      <c r="B255" s="852"/>
      <c r="C255" s="851"/>
      <c r="D255" s="852"/>
      <c r="E255" s="840"/>
      <c r="F255" s="843"/>
      <c r="G255" s="861"/>
      <c r="H255" s="234" t="str">
        <f>+IF('9 Mapa Riesgo, Plan Acción'!M256="","",'9 Mapa Riesgo, Plan Acción'!M256)</f>
        <v/>
      </c>
      <c r="I255" s="126" t="str">
        <f>+IF('9 Mapa Riesgo, Plan Acción'!N256="","",'9 Mapa Riesgo, Plan Acción'!N256)</f>
        <v/>
      </c>
      <c r="J255" s="159" t="str">
        <f>+IF('9 Mapa Riesgo, Plan Acción'!O256="","",'9 Mapa Riesgo, Plan Acción'!O256)</f>
        <v/>
      </c>
      <c r="K255" s="159" t="str">
        <f>+IF('9 Mapa Riesgo, Plan Acción'!P256="","",'9 Mapa Riesgo, Plan Acción'!P256)</f>
        <v/>
      </c>
      <c r="L255" s="254" t="str">
        <f>+IF('9 Mapa Riesgo, Plan Acción'!Q256="","",'9 Mapa Riesgo, Plan Acción'!Q256)</f>
        <v/>
      </c>
      <c r="M255" s="160" t="str">
        <f>+IF('9 Mapa Riesgo, Plan Acción'!R256="","",'9 Mapa Riesgo, Plan Acción'!R256)</f>
        <v/>
      </c>
      <c r="P255" s="57"/>
      <c r="Q255" s="57"/>
      <c r="R255" s="57"/>
      <c r="S255" s="57"/>
      <c r="T255" s="57"/>
      <c r="U255" s="57"/>
    </row>
    <row r="256" spans="1:21" s="58" customFormat="1" x14ac:dyDescent="0.25">
      <c r="A256" s="858"/>
      <c r="B256" s="852"/>
      <c r="C256" s="851" t="s">
        <v>247</v>
      </c>
      <c r="D256" s="852" t="str">
        <f>+IF('6 Valoración Control'!G256="","",'6 Valoración Control'!G256)</f>
        <v/>
      </c>
      <c r="E256" s="840"/>
      <c r="F256" s="843"/>
      <c r="G256" s="861"/>
      <c r="H256" s="234" t="str">
        <f>+IF('9 Mapa Riesgo, Plan Acción'!M257="","",'9 Mapa Riesgo, Plan Acción'!M257)</f>
        <v/>
      </c>
      <c r="I256" s="126" t="str">
        <f>+IF('9 Mapa Riesgo, Plan Acción'!N257="","",'9 Mapa Riesgo, Plan Acción'!N257)</f>
        <v/>
      </c>
      <c r="J256" s="159" t="str">
        <f>+IF('9 Mapa Riesgo, Plan Acción'!O257="","",'9 Mapa Riesgo, Plan Acción'!O257)</f>
        <v/>
      </c>
      <c r="K256" s="159" t="str">
        <f>+IF('9 Mapa Riesgo, Plan Acción'!P257="","",'9 Mapa Riesgo, Plan Acción'!P257)</f>
        <v/>
      </c>
      <c r="L256" s="254" t="str">
        <f>+IF('9 Mapa Riesgo, Plan Acción'!Q257="","",'9 Mapa Riesgo, Plan Acción'!Q257)</f>
        <v/>
      </c>
      <c r="M256" s="160" t="str">
        <f>+IF('9 Mapa Riesgo, Plan Acción'!R257="","",'9 Mapa Riesgo, Plan Acción'!R257)</f>
        <v/>
      </c>
      <c r="P256" s="57"/>
      <c r="Q256" s="57"/>
      <c r="R256" s="57"/>
      <c r="S256" s="57"/>
      <c r="T256" s="57"/>
      <c r="U256" s="57"/>
    </row>
    <row r="257" spans="1:21" s="58" customFormat="1" x14ac:dyDescent="0.25">
      <c r="A257" s="858"/>
      <c r="B257" s="852"/>
      <c r="C257" s="851"/>
      <c r="D257" s="852"/>
      <c r="E257" s="840"/>
      <c r="F257" s="843"/>
      <c r="G257" s="861"/>
      <c r="H257" s="234" t="str">
        <f>+IF('9 Mapa Riesgo, Plan Acción'!M258="","",'9 Mapa Riesgo, Plan Acción'!M258)</f>
        <v/>
      </c>
      <c r="I257" s="126" t="str">
        <f>+IF('9 Mapa Riesgo, Plan Acción'!N258="","",'9 Mapa Riesgo, Plan Acción'!N258)</f>
        <v/>
      </c>
      <c r="J257" s="159" t="str">
        <f>+IF('9 Mapa Riesgo, Plan Acción'!O258="","",'9 Mapa Riesgo, Plan Acción'!O258)</f>
        <v/>
      </c>
      <c r="K257" s="159" t="str">
        <f>+IF('9 Mapa Riesgo, Plan Acción'!P258="","",'9 Mapa Riesgo, Plan Acción'!P258)</f>
        <v/>
      </c>
      <c r="L257" s="254" t="str">
        <f>+IF('9 Mapa Riesgo, Plan Acción'!Q258="","",'9 Mapa Riesgo, Plan Acción'!Q258)</f>
        <v/>
      </c>
      <c r="M257" s="160" t="str">
        <f>+IF('9 Mapa Riesgo, Plan Acción'!R258="","",'9 Mapa Riesgo, Plan Acción'!R258)</f>
        <v/>
      </c>
      <c r="P257" s="57"/>
      <c r="Q257" s="57"/>
      <c r="R257" s="57"/>
      <c r="S257" s="57"/>
      <c r="T257" s="57"/>
      <c r="U257" s="57"/>
    </row>
    <row r="258" spans="1:21" s="58" customFormat="1" x14ac:dyDescent="0.25">
      <c r="A258" s="858"/>
      <c r="B258" s="852"/>
      <c r="C258" s="851"/>
      <c r="D258" s="852"/>
      <c r="E258" s="840"/>
      <c r="F258" s="843"/>
      <c r="G258" s="861"/>
      <c r="H258" s="234" t="str">
        <f>+IF('9 Mapa Riesgo, Plan Acción'!M259="","",'9 Mapa Riesgo, Plan Acción'!M259)</f>
        <v/>
      </c>
      <c r="I258" s="126" t="str">
        <f>+IF('9 Mapa Riesgo, Plan Acción'!N259="","",'9 Mapa Riesgo, Plan Acción'!N259)</f>
        <v/>
      </c>
      <c r="J258" s="159" t="str">
        <f>+IF('9 Mapa Riesgo, Plan Acción'!O259="","",'9 Mapa Riesgo, Plan Acción'!O259)</f>
        <v/>
      </c>
      <c r="K258" s="159" t="str">
        <f>+IF('9 Mapa Riesgo, Plan Acción'!P259="","",'9 Mapa Riesgo, Plan Acción'!P259)</f>
        <v/>
      </c>
      <c r="L258" s="254" t="str">
        <f>+IF('9 Mapa Riesgo, Plan Acción'!Q259="","",'9 Mapa Riesgo, Plan Acción'!Q259)</f>
        <v/>
      </c>
      <c r="M258" s="160" t="str">
        <f>+IF('9 Mapa Riesgo, Plan Acción'!R259="","",'9 Mapa Riesgo, Plan Acción'!R259)</f>
        <v/>
      </c>
      <c r="P258" s="57"/>
      <c r="Q258" s="57"/>
      <c r="R258" s="57"/>
      <c r="S258" s="57"/>
      <c r="T258" s="57"/>
      <c r="U258" s="57"/>
    </row>
    <row r="259" spans="1:21" s="58" customFormat="1" x14ac:dyDescent="0.25">
      <c r="A259" s="858"/>
      <c r="B259" s="852"/>
      <c r="C259" s="851" t="s">
        <v>248</v>
      </c>
      <c r="D259" s="852" t="str">
        <f>+IF('6 Valoración Control'!G259="","",'6 Valoración Control'!G259)</f>
        <v/>
      </c>
      <c r="E259" s="840"/>
      <c r="F259" s="843"/>
      <c r="G259" s="861"/>
      <c r="H259" s="234" t="str">
        <f>+IF('9 Mapa Riesgo, Plan Acción'!M260="","",'9 Mapa Riesgo, Plan Acción'!M260)</f>
        <v/>
      </c>
      <c r="I259" s="126" t="str">
        <f>+IF('9 Mapa Riesgo, Plan Acción'!N260="","",'9 Mapa Riesgo, Plan Acción'!N260)</f>
        <v/>
      </c>
      <c r="J259" s="159" t="str">
        <f>+IF('9 Mapa Riesgo, Plan Acción'!O260="","",'9 Mapa Riesgo, Plan Acción'!O260)</f>
        <v/>
      </c>
      <c r="K259" s="159" t="str">
        <f>+IF('9 Mapa Riesgo, Plan Acción'!P260="","",'9 Mapa Riesgo, Plan Acción'!P260)</f>
        <v/>
      </c>
      <c r="L259" s="254" t="str">
        <f>+IF('9 Mapa Riesgo, Plan Acción'!Q260="","",'9 Mapa Riesgo, Plan Acción'!Q260)</f>
        <v/>
      </c>
      <c r="M259" s="160" t="str">
        <f>+IF('9 Mapa Riesgo, Plan Acción'!R260="","",'9 Mapa Riesgo, Plan Acción'!R260)</f>
        <v/>
      </c>
      <c r="P259" s="57"/>
      <c r="Q259" s="57"/>
      <c r="R259" s="57"/>
      <c r="S259" s="57"/>
      <c r="T259" s="57"/>
      <c r="U259" s="57"/>
    </row>
    <row r="260" spans="1:21" s="58" customFormat="1" x14ac:dyDescent="0.25">
      <c r="A260" s="858"/>
      <c r="B260" s="852"/>
      <c r="C260" s="851"/>
      <c r="D260" s="852"/>
      <c r="E260" s="840"/>
      <c r="F260" s="843"/>
      <c r="G260" s="861"/>
      <c r="H260" s="234" t="str">
        <f>+IF('9 Mapa Riesgo, Plan Acción'!M261="","",'9 Mapa Riesgo, Plan Acción'!M261)</f>
        <v/>
      </c>
      <c r="I260" s="126" t="str">
        <f>+IF('9 Mapa Riesgo, Plan Acción'!N261="","",'9 Mapa Riesgo, Plan Acción'!N261)</f>
        <v/>
      </c>
      <c r="J260" s="159" t="str">
        <f>+IF('9 Mapa Riesgo, Plan Acción'!O261="","",'9 Mapa Riesgo, Plan Acción'!O261)</f>
        <v/>
      </c>
      <c r="K260" s="159" t="str">
        <f>+IF('9 Mapa Riesgo, Plan Acción'!P261="","",'9 Mapa Riesgo, Plan Acción'!P261)</f>
        <v/>
      </c>
      <c r="L260" s="254" t="str">
        <f>+IF('9 Mapa Riesgo, Plan Acción'!Q261="","",'9 Mapa Riesgo, Plan Acción'!Q261)</f>
        <v/>
      </c>
      <c r="M260" s="160" t="str">
        <f>+IF('9 Mapa Riesgo, Plan Acción'!R261="","",'9 Mapa Riesgo, Plan Acción'!R261)</f>
        <v/>
      </c>
      <c r="P260" s="57"/>
      <c r="Q260" s="57"/>
      <c r="R260" s="57"/>
      <c r="S260" s="57"/>
      <c r="T260" s="57"/>
      <c r="U260" s="57"/>
    </row>
    <row r="261" spans="1:21" s="58" customFormat="1" x14ac:dyDescent="0.25">
      <c r="A261" s="858"/>
      <c r="B261" s="852"/>
      <c r="C261" s="851"/>
      <c r="D261" s="852"/>
      <c r="E261" s="840"/>
      <c r="F261" s="843"/>
      <c r="G261" s="861"/>
      <c r="H261" s="234" t="str">
        <f>+IF('9 Mapa Riesgo, Plan Acción'!M262="","",'9 Mapa Riesgo, Plan Acción'!M262)</f>
        <v/>
      </c>
      <c r="I261" s="126" t="str">
        <f>+IF('9 Mapa Riesgo, Plan Acción'!N262="","",'9 Mapa Riesgo, Plan Acción'!N262)</f>
        <v/>
      </c>
      <c r="J261" s="159" t="str">
        <f>+IF('9 Mapa Riesgo, Plan Acción'!O262="","",'9 Mapa Riesgo, Plan Acción'!O262)</f>
        <v/>
      </c>
      <c r="K261" s="159" t="str">
        <f>+IF('9 Mapa Riesgo, Plan Acción'!P262="","",'9 Mapa Riesgo, Plan Acción'!P262)</f>
        <v/>
      </c>
      <c r="L261" s="254" t="str">
        <f>+IF('9 Mapa Riesgo, Plan Acción'!Q262="","",'9 Mapa Riesgo, Plan Acción'!Q262)</f>
        <v/>
      </c>
      <c r="M261" s="160" t="str">
        <f>+IF('9 Mapa Riesgo, Plan Acción'!R262="","",'9 Mapa Riesgo, Plan Acción'!R262)</f>
        <v/>
      </c>
      <c r="P261" s="57"/>
      <c r="Q261" s="57"/>
      <c r="R261" s="57"/>
      <c r="S261" s="57"/>
      <c r="T261" s="57"/>
      <c r="U261" s="57"/>
    </row>
    <row r="262" spans="1:21" s="58" customFormat="1" x14ac:dyDescent="0.25">
      <c r="A262" s="858"/>
      <c r="B262" s="852"/>
      <c r="C262" s="851" t="s">
        <v>249</v>
      </c>
      <c r="D262" s="852" t="str">
        <f>+IF('6 Valoración Control'!G262="","",'6 Valoración Control'!G262)</f>
        <v/>
      </c>
      <c r="E262" s="840"/>
      <c r="F262" s="843"/>
      <c r="G262" s="861"/>
      <c r="H262" s="234" t="str">
        <f>+IF('9 Mapa Riesgo, Plan Acción'!M263="","",'9 Mapa Riesgo, Plan Acción'!M263)</f>
        <v/>
      </c>
      <c r="I262" s="126" t="str">
        <f>+IF('9 Mapa Riesgo, Plan Acción'!N263="","",'9 Mapa Riesgo, Plan Acción'!N263)</f>
        <v/>
      </c>
      <c r="J262" s="159" t="str">
        <f>+IF('9 Mapa Riesgo, Plan Acción'!O263="","",'9 Mapa Riesgo, Plan Acción'!O263)</f>
        <v/>
      </c>
      <c r="K262" s="159" t="str">
        <f>+IF('9 Mapa Riesgo, Plan Acción'!P263="","",'9 Mapa Riesgo, Plan Acción'!P263)</f>
        <v/>
      </c>
      <c r="L262" s="254" t="str">
        <f>+IF('9 Mapa Riesgo, Plan Acción'!Q263="","",'9 Mapa Riesgo, Plan Acción'!Q263)</f>
        <v/>
      </c>
      <c r="M262" s="160" t="str">
        <f>+IF('9 Mapa Riesgo, Plan Acción'!R263="","",'9 Mapa Riesgo, Plan Acción'!R263)</f>
        <v/>
      </c>
      <c r="P262" s="57"/>
      <c r="Q262" s="57"/>
      <c r="R262" s="57"/>
      <c r="S262" s="57"/>
      <c r="T262" s="57"/>
      <c r="U262" s="57"/>
    </row>
    <row r="263" spans="1:21" s="58" customFormat="1" x14ac:dyDescent="0.25">
      <c r="A263" s="858"/>
      <c r="B263" s="852"/>
      <c r="C263" s="851"/>
      <c r="D263" s="852"/>
      <c r="E263" s="840"/>
      <c r="F263" s="843"/>
      <c r="G263" s="861"/>
      <c r="H263" s="234" t="str">
        <f>+IF('9 Mapa Riesgo, Plan Acción'!M264="","",'9 Mapa Riesgo, Plan Acción'!M264)</f>
        <v/>
      </c>
      <c r="I263" s="126" t="str">
        <f>+IF('9 Mapa Riesgo, Plan Acción'!N264="","",'9 Mapa Riesgo, Plan Acción'!N264)</f>
        <v/>
      </c>
      <c r="J263" s="159" t="str">
        <f>+IF('9 Mapa Riesgo, Plan Acción'!O264="","",'9 Mapa Riesgo, Plan Acción'!O264)</f>
        <v/>
      </c>
      <c r="K263" s="159" t="str">
        <f>+IF('9 Mapa Riesgo, Plan Acción'!P264="","",'9 Mapa Riesgo, Plan Acción'!P264)</f>
        <v/>
      </c>
      <c r="L263" s="254" t="str">
        <f>+IF('9 Mapa Riesgo, Plan Acción'!Q264="","",'9 Mapa Riesgo, Plan Acción'!Q264)</f>
        <v/>
      </c>
      <c r="M263" s="160" t="str">
        <f>+IF('9 Mapa Riesgo, Plan Acción'!R264="","",'9 Mapa Riesgo, Plan Acción'!R264)</f>
        <v/>
      </c>
      <c r="P263" s="57"/>
      <c r="Q263" s="57"/>
      <c r="R263" s="57"/>
      <c r="S263" s="57"/>
      <c r="T263" s="57"/>
      <c r="U263" s="57"/>
    </row>
    <row r="264" spans="1:21" s="58" customFormat="1" ht="12.75" thickBot="1" x14ac:dyDescent="0.3">
      <c r="A264" s="859"/>
      <c r="B264" s="854"/>
      <c r="C264" s="853"/>
      <c r="D264" s="854"/>
      <c r="E264" s="841"/>
      <c r="F264" s="844"/>
      <c r="G264" s="862"/>
      <c r="H264" s="235" t="str">
        <f>+IF('9 Mapa Riesgo, Plan Acción'!M265="","",'9 Mapa Riesgo, Plan Acción'!M265)</f>
        <v/>
      </c>
      <c r="I264" s="128" t="str">
        <f>+IF('9 Mapa Riesgo, Plan Acción'!N265="","",'9 Mapa Riesgo, Plan Acción'!N265)</f>
        <v/>
      </c>
      <c r="J264" s="241" t="str">
        <f>+IF('9 Mapa Riesgo, Plan Acción'!O265="","",'9 Mapa Riesgo, Plan Acción'!O265)</f>
        <v/>
      </c>
      <c r="K264" s="241" t="str">
        <f>+IF('9 Mapa Riesgo, Plan Acción'!P265="","",'9 Mapa Riesgo, Plan Acción'!P265)</f>
        <v/>
      </c>
      <c r="L264" s="255" t="str">
        <f>+IF('9 Mapa Riesgo, Plan Acción'!Q265="","",'9 Mapa Riesgo, Plan Acción'!Q265)</f>
        <v/>
      </c>
      <c r="M264" s="161" t="str">
        <f>+IF('9 Mapa Riesgo, Plan Acción'!R265="","",'9 Mapa Riesgo, Plan Acción'!R265)</f>
        <v/>
      </c>
      <c r="P264" s="57"/>
      <c r="Q264" s="57"/>
      <c r="R264" s="57"/>
      <c r="S264" s="57"/>
      <c r="T264" s="57"/>
      <c r="U264" s="57"/>
    </row>
    <row r="265" spans="1:21" s="58" customFormat="1" x14ac:dyDescent="0.25">
      <c r="A265" s="857" t="str">
        <f>'2 Contexto e Identificación'!$A$27</f>
        <v>R18</v>
      </c>
      <c r="B265" s="856" t="str">
        <f>+'2 Contexto e Identificación'!$E$27</f>
        <v xml:space="preserve">  </v>
      </c>
      <c r="C265" s="855" t="s">
        <v>242</v>
      </c>
      <c r="D265" s="856" t="str">
        <f>+IF('6 Valoración Control'!G265="","",'6 Valoración Control'!G265)</f>
        <v/>
      </c>
      <c r="E265" s="839" t="str">
        <f>+'7 Mapa Calor Residual'!$C$26</f>
        <v/>
      </c>
      <c r="F265" s="842">
        <f>+'7 Mapa Calor Residual'!$D$26</f>
        <v>0</v>
      </c>
      <c r="G265" s="860">
        <f>+'7 Mapa Calor Residual'!$E$26</f>
        <v>0</v>
      </c>
      <c r="H265" s="236" t="str">
        <f>+IF('9 Mapa Riesgo, Plan Acción'!M266="","",'9 Mapa Riesgo, Plan Acción'!M266)</f>
        <v/>
      </c>
      <c r="I265" s="124" t="str">
        <f>+IF('9 Mapa Riesgo, Plan Acción'!N266="","",'9 Mapa Riesgo, Plan Acción'!N266)</f>
        <v/>
      </c>
      <c r="J265" s="239" t="str">
        <f>+IF('9 Mapa Riesgo, Plan Acción'!O266="","",'9 Mapa Riesgo, Plan Acción'!O266)</f>
        <v/>
      </c>
      <c r="K265" s="239" t="str">
        <f>+IF('9 Mapa Riesgo, Plan Acción'!P266="","",'9 Mapa Riesgo, Plan Acción'!P266)</f>
        <v/>
      </c>
      <c r="L265" s="256" t="str">
        <f>+IF('9 Mapa Riesgo, Plan Acción'!Q266="","",'9 Mapa Riesgo, Plan Acción'!Q266)</f>
        <v/>
      </c>
      <c r="M265" s="148" t="str">
        <f>+IF('9 Mapa Riesgo, Plan Acción'!R266="","",'9 Mapa Riesgo, Plan Acción'!R266)</f>
        <v/>
      </c>
      <c r="P265" s="57"/>
      <c r="Q265" s="57"/>
      <c r="R265" s="57"/>
      <c r="S265" s="57"/>
      <c r="T265" s="57"/>
      <c r="U265" s="57"/>
    </row>
    <row r="266" spans="1:21" s="58" customFormat="1" x14ac:dyDescent="0.25">
      <c r="A266" s="858"/>
      <c r="B266" s="852"/>
      <c r="C266" s="851"/>
      <c r="D266" s="852"/>
      <c r="E266" s="840"/>
      <c r="F266" s="843"/>
      <c r="G266" s="861"/>
      <c r="H266" s="234" t="str">
        <f>+IF('9 Mapa Riesgo, Plan Acción'!M267="","",'9 Mapa Riesgo, Plan Acción'!M267)</f>
        <v/>
      </c>
      <c r="I266" s="126" t="str">
        <f>+IF('9 Mapa Riesgo, Plan Acción'!N267="","",'9 Mapa Riesgo, Plan Acción'!N267)</f>
        <v/>
      </c>
      <c r="J266" s="159" t="str">
        <f>+IF('9 Mapa Riesgo, Plan Acción'!O267="","",'9 Mapa Riesgo, Plan Acción'!O267)</f>
        <v/>
      </c>
      <c r="K266" s="159" t="str">
        <f>+IF('9 Mapa Riesgo, Plan Acción'!P267="","",'9 Mapa Riesgo, Plan Acción'!P267)</f>
        <v/>
      </c>
      <c r="L266" s="254" t="str">
        <f>+IF('9 Mapa Riesgo, Plan Acción'!Q267="","",'9 Mapa Riesgo, Plan Acción'!Q267)</f>
        <v/>
      </c>
      <c r="M266" s="160" t="str">
        <f>+IF('9 Mapa Riesgo, Plan Acción'!R267="","",'9 Mapa Riesgo, Plan Acción'!R267)</f>
        <v/>
      </c>
      <c r="P266" s="57"/>
      <c r="Q266" s="57"/>
      <c r="R266" s="57"/>
      <c r="S266" s="57"/>
      <c r="T266" s="57"/>
      <c r="U266" s="57"/>
    </row>
    <row r="267" spans="1:21" s="58" customFormat="1" x14ac:dyDescent="0.25">
      <c r="A267" s="858"/>
      <c r="B267" s="852"/>
      <c r="C267" s="851"/>
      <c r="D267" s="852"/>
      <c r="E267" s="840"/>
      <c r="F267" s="843"/>
      <c r="G267" s="861"/>
      <c r="H267" s="234" t="str">
        <f>+IF('9 Mapa Riesgo, Plan Acción'!M268="","",'9 Mapa Riesgo, Plan Acción'!M268)</f>
        <v/>
      </c>
      <c r="I267" s="126" t="str">
        <f>+IF('9 Mapa Riesgo, Plan Acción'!N268="","",'9 Mapa Riesgo, Plan Acción'!N268)</f>
        <v/>
      </c>
      <c r="J267" s="159" t="str">
        <f>+IF('9 Mapa Riesgo, Plan Acción'!O268="","",'9 Mapa Riesgo, Plan Acción'!O268)</f>
        <v/>
      </c>
      <c r="K267" s="159" t="str">
        <f>+IF('9 Mapa Riesgo, Plan Acción'!P268="","",'9 Mapa Riesgo, Plan Acción'!P268)</f>
        <v/>
      </c>
      <c r="L267" s="254" t="str">
        <f>+IF('9 Mapa Riesgo, Plan Acción'!Q268="","",'9 Mapa Riesgo, Plan Acción'!Q268)</f>
        <v/>
      </c>
      <c r="M267" s="160" t="str">
        <f>+IF('9 Mapa Riesgo, Plan Acción'!R268="","",'9 Mapa Riesgo, Plan Acción'!R268)</f>
        <v/>
      </c>
      <c r="P267" s="57"/>
      <c r="Q267" s="57"/>
      <c r="R267" s="57"/>
      <c r="S267" s="57"/>
      <c r="T267" s="57"/>
      <c r="U267" s="57"/>
    </row>
    <row r="268" spans="1:21" s="58" customFormat="1" x14ac:dyDescent="0.25">
      <c r="A268" s="858"/>
      <c r="B268" s="852"/>
      <c r="C268" s="851" t="s">
        <v>246</v>
      </c>
      <c r="D268" s="852" t="str">
        <f>+IF('6 Valoración Control'!G268="","",'6 Valoración Control'!G268)</f>
        <v/>
      </c>
      <c r="E268" s="840"/>
      <c r="F268" s="843"/>
      <c r="G268" s="861"/>
      <c r="H268" s="234" t="str">
        <f>+IF('9 Mapa Riesgo, Plan Acción'!M269="","",'9 Mapa Riesgo, Plan Acción'!M269)</f>
        <v/>
      </c>
      <c r="I268" s="126" t="str">
        <f>+IF('9 Mapa Riesgo, Plan Acción'!N269="","",'9 Mapa Riesgo, Plan Acción'!N269)</f>
        <v/>
      </c>
      <c r="J268" s="159" t="str">
        <f>+IF('9 Mapa Riesgo, Plan Acción'!O269="","",'9 Mapa Riesgo, Plan Acción'!O269)</f>
        <v/>
      </c>
      <c r="K268" s="159" t="str">
        <f>+IF('9 Mapa Riesgo, Plan Acción'!P269="","",'9 Mapa Riesgo, Plan Acción'!P269)</f>
        <v/>
      </c>
      <c r="L268" s="254" t="str">
        <f>+IF('9 Mapa Riesgo, Plan Acción'!Q269="","",'9 Mapa Riesgo, Plan Acción'!Q269)</f>
        <v/>
      </c>
      <c r="M268" s="160" t="str">
        <f>+IF('9 Mapa Riesgo, Plan Acción'!R269="","",'9 Mapa Riesgo, Plan Acción'!R269)</f>
        <v/>
      </c>
      <c r="P268" s="57"/>
      <c r="Q268" s="57"/>
      <c r="R268" s="57"/>
      <c r="S268" s="57"/>
      <c r="T268" s="57"/>
      <c r="U268" s="57"/>
    </row>
    <row r="269" spans="1:21" s="58" customFormat="1" x14ac:dyDescent="0.25">
      <c r="A269" s="858"/>
      <c r="B269" s="852"/>
      <c r="C269" s="851"/>
      <c r="D269" s="852"/>
      <c r="E269" s="840"/>
      <c r="F269" s="843"/>
      <c r="G269" s="861"/>
      <c r="H269" s="234" t="str">
        <f>+IF('9 Mapa Riesgo, Plan Acción'!M270="","",'9 Mapa Riesgo, Plan Acción'!M270)</f>
        <v/>
      </c>
      <c r="I269" s="126" t="str">
        <f>+IF('9 Mapa Riesgo, Plan Acción'!N270="","",'9 Mapa Riesgo, Plan Acción'!N270)</f>
        <v/>
      </c>
      <c r="J269" s="159" t="str">
        <f>+IF('9 Mapa Riesgo, Plan Acción'!O270="","",'9 Mapa Riesgo, Plan Acción'!O270)</f>
        <v/>
      </c>
      <c r="K269" s="159" t="str">
        <f>+IF('9 Mapa Riesgo, Plan Acción'!P270="","",'9 Mapa Riesgo, Plan Acción'!P270)</f>
        <v/>
      </c>
      <c r="L269" s="254" t="str">
        <f>+IF('9 Mapa Riesgo, Plan Acción'!Q270="","",'9 Mapa Riesgo, Plan Acción'!Q270)</f>
        <v/>
      </c>
      <c r="M269" s="160" t="str">
        <f>+IF('9 Mapa Riesgo, Plan Acción'!R270="","",'9 Mapa Riesgo, Plan Acción'!R270)</f>
        <v/>
      </c>
      <c r="P269" s="57"/>
      <c r="Q269" s="57"/>
      <c r="R269" s="57"/>
      <c r="S269" s="57"/>
      <c r="T269" s="57"/>
      <c r="U269" s="57"/>
    </row>
    <row r="270" spans="1:21" s="58" customFormat="1" x14ac:dyDescent="0.25">
      <c r="A270" s="858"/>
      <c r="B270" s="852"/>
      <c r="C270" s="851"/>
      <c r="D270" s="852"/>
      <c r="E270" s="840"/>
      <c r="F270" s="843"/>
      <c r="G270" s="861"/>
      <c r="H270" s="234" t="str">
        <f>+IF('9 Mapa Riesgo, Plan Acción'!M271="","",'9 Mapa Riesgo, Plan Acción'!M271)</f>
        <v/>
      </c>
      <c r="I270" s="126" t="str">
        <f>+IF('9 Mapa Riesgo, Plan Acción'!N271="","",'9 Mapa Riesgo, Plan Acción'!N271)</f>
        <v/>
      </c>
      <c r="J270" s="159" t="str">
        <f>+IF('9 Mapa Riesgo, Plan Acción'!O271="","",'9 Mapa Riesgo, Plan Acción'!O271)</f>
        <v/>
      </c>
      <c r="K270" s="159" t="str">
        <f>+IF('9 Mapa Riesgo, Plan Acción'!P271="","",'9 Mapa Riesgo, Plan Acción'!P271)</f>
        <v/>
      </c>
      <c r="L270" s="254" t="str">
        <f>+IF('9 Mapa Riesgo, Plan Acción'!Q271="","",'9 Mapa Riesgo, Plan Acción'!Q271)</f>
        <v/>
      </c>
      <c r="M270" s="160" t="str">
        <f>+IF('9 Mapa Riesgo, Plan Acción'!R271="","",'9 Mapa Riesgo, Plan Acción'!R271)</f>
        <v/>
      </c>
      <c r="P270" s="57"/>
      <c r="Q270" s="57"/>
      <c r="R270" s="57"/>
      <c r="S270" s="57"/>
      <c r="T270" s="57"/>
      <c r="U270" s="57"/>
    </row>
    <row r="271" spans="1:21" s="58" customFormat="1" x14ac:dyDescent="0.25">
      <c r="A271" s="858"/>
      <c r="B271" s="852"/>
      <c r="C271" s="851" t="s">
        <v>247</v>
      </c>
      <c r="D271" s="852" t="str">
        <f>+IF('6 Valoración Control'!G271="","",'6 Valoración Control'!G271)</f>
        <v/>
      </c>
      <c r="E271" s="840"/>
      <c r="F271" s="843"/>
      <c r="G271" s="861"/>
      <c r="H271" s="234" t="str">
        <f>+IF('9 Mapa Riesgo, Plan Acción'!M272="","",'9 Mapa Riesgo, Plan Acción'!M272)</f>
        <v/>
      </c>
      <c r="I271" s="126" t="str">
        <f>+IF('9 Mapa Riesgo, Plan Acción'!N272="","",'9 Mapa Riesgo, Plan Acción'!N272)</f>
        <v/>
      </c>
      <c r="J271" s="159" t="str">
        <f>+IF('9 Mapa Riesgo, Plan Acción'!O272="","",'9 Mapa Riesgo, Plan Acción'!O272)</f>
        <v/>
      </c>
      <c r="K271" s="159" t="str">
        <f>+IF('9 Mapa Riesgo, Plan Acción'!P272="","",'9 Mapa Riesgo, Plan Acción'!P272)</f>
        <v/>
      </c>
      <c r="L271" s="254" t="str">
        <f>+IF('9 Mapa Riesgo, Plan Acción'!Q272="","",'9 Mapa Riesgo, Plan Acción'!Q272)</f>
        <v/>
      </c>
      <c r="M271" s="160" t="str">
        <f>+IF('9 Mapa Riesgo, Plan Acción'!R272="","",'9 Mapa Riesgo, Plan Acción'!R272)</f>
        <v/>
      </c>
      <c r="P271" s="57"/>
      <c r="Q271" s="57"/>
      <c r="R271" s="57"/>
      <c r="S271" s="57"/>
      <c r="T271" s="57"/>
      <c r="U271" s="57"/>
    </row>
    <row r="272" spans="1:21" s="58" customFormat="1" x14ac:dyDescent="0.25">
      <c r="A272" s="858"/>
      <c r="B272" s="852"/>
      <c r="C272" s="851"/>
      <c r="D272" s="852"/>
      <c r="E272" s="840"/>
      <c r="F272" s="843"/>
      <c r="G272" s="861"/>
      <c r="H272" s="234" t="str">
        <f>+IF('9 Mapa Riesgo, Plan Acción'!M273="","",'9 Mapa Riesgo, Plan Acción'!M273)</f>
        <v/>
      </c>
      <c r="I272" s="126" t="str">
        <f>+IF('9 Mapa Riesgo, Plan Acción'!N273="","",'9 Mapa Riesgo, Plan Acción'!N273)</f>
        <v/>
      </c>
      <c r="J272" s="159" t="str">
        <f>+IF('9 Mapa Riesgo, Plan Acción'!O273="","",'9 Mapa Riesgo, Plan Acción'!O273)</f>
        <v/>
      </c>
      <c r="K272" s="159" t="str">
        <f>+IF('9 Mapa Riesgo, Plan Acción'!P273="","",'9 Mapa Riesgo, Plan Acción'!P273)</f>
        <v/>
      </c>
      <c r="L272" s="254" t="str">
        <f>+IF('9 Mapa Riesgo, Plan Acción'!Q273="","",'9 Mapa Riesgo, Plan Acción'!Q273)</f>
        <v/>
      </c>
      <c r="M272" s="160" t="str">
        <f>+IF('9 Mapa Riesgo, Plan Acción'!R273="","",'9 Mapa Riesgo, Plan Acción'!R273)</f>
        <v/>
      </c>
      <c r="P272" s="57"/>
      <c r="Q272" s="57"/>
      <c r="R272" s="57"/>
      <c r="S272" s="57"/>
      <c r="T272" s="57"/>
      <c r="U272" s="57"/>
    </row>
    <row r="273" spans="1:21" s="58" customFormat="1" x14ac:dyDescent="0.25">
      <c r="A273" s="858"/>
      <c r="B273" s="852"/>
      <c r="C273" s="851"/>
      <c r="D273" s="852"/>
      <c r="E273" s="840"/>
      <c r="F273" s="843"/>
      <c r="G273" s="861"/>
      <c r="H273" s="234" t="str">
        <f>+IF('9 Mapa Riesgo, Plan Acción'!M274="","",'9 Mapa Riesgo, Plan Acción'!M274)</f>
        <v/>
      </c>
      <c r="I273" s="126" t="str">
        <f>+IF('9 Mapa Riesgo, Plan Acción'!N274="","",'9 Mapa Riesgo, Plan Acción'!N274)</f>
        <v/>
      </c>
      <c r="J273" s="159" t="str">
        <f>+IF('9 Mapa Riesgo, Plan Acción'!O274="","",'9 Mapa Riesgo, Plan Acción'!O274)</f>
        <v/>
      </c>
      <c r="K273" s="159" t="str">
        <f>+IF('9 Mapa Riesgo, Plan Acción'!P274="","",'9 Mapa Riesgo, Plan Acción'!P274)</f>
        <v/>
      </c>
      <c r="L273" s="254" t="str">
        <f>+IF('9 Mapa Riesgo, Plan Acción'!Q274="","",'9 Mapa Riesgo, Plan Acción'!Q274)</f>
        <v/>
      </c>
      <c r="M273" s="160" t="str">
        <f>+IF('9 Mapa Riesgo, Plan Acción'!R274="","",'9 Mapa Riesgo, Plan Acción'!R274)</f>
        <v/>
      </c>
      <c r="P273" s="57"/>
      <c r="Q273" s="57"/>
      <c r="R273" s="57"/>
      <c r="S273" s="57"/>
      <c r="T273" s="57"/>
      <c r="U273" s="57"/>
    </row>
    <row r="274" spans="1:21" s="58" customFormat="1" x14ac:dyDescent="0.25">
      <c r="A274" s="858"/>
      <c r="B274" s="852"/>
      <c r="C274" s="851" t="s">
        <v>248</v>
      </c>
      <c r="D274" s="852" t="str">
        <f>+IF('6 Valoración Control'!G274="","",'6 Valoración Control'!G274)</f>
        <v/>
      </c>
      <c r="E274" s="840"/>
      <c r="F274" s="843"/>
      <c r="G274" s="861"/>
      <c r="H274" s="234" t="str">
        <f>+IF('9 Mapa Riesgo, Plan Acción'!M275="","",'9 Mapa Riesgo, Plan Acción'!M275)</f>
        <v/>
      </c>
      <c r="I274" s="126" t="str">
        <f>+IF('9 Mapa Riesgo, Plan Acción'!N275="","",'9 Mapa Riesgo, Plan Acción'!N275)</f>
        <v/>
      </c>
      <c r="J274" s="159" t="str">
        <f>+IF('9 Mapa Riesgo, Plan Acción'!O275="","",'9 Mapa Riesgo, Plan Acción'!O275)</f>
        <v/>
      </c>
      <c r="K274" s="159" t="str">
        <f>+IF('9 Mapa Riesgo, Plan Acción'!P275="","",'9 Mapa Riesgo, Plan Acción'!P275)</f>
        <v/>
      </c>
      <c r="L274" s="254" t="str">
        <f>+IF('9 Mapa Riesgo, Plan Acción'!Q275="","",'9 Mapa Riesgo, Plan Acción'!Q275)</f>
        <v/>
      </c>
      <c r="M274" s="160" t="str">
        <f>+IF('9 Mapa Riesgo, Plan Acción'!R275="","",'9 Mapa Riesgo, Plan Acción'!R275)</f>
        <v/>
      </c>
      <c r="P274" s="57"/>
      <c r="Q274" s="57"/>
      <c r="R274" s="57"/>
      <c r="S274" s="57"/>
      <c r="T274" s="57"/>
      <c r="U274" s="57"/>
    </row>
    <row r="275" spans="1:21" s="58" customFormat="1" x14ac:dyDescent="0.25">
      <c r="A275" s="858"/>
      <c r="B275" s="852"/>
      <c r="C275" s="851"/>
      <c r="D275" s="852"/>
      <c r="E275" s="840"/>
      <c r="F275" s="843"/>
      <c r="G275" s="861"/>
      <c r="H275" s="234" t="str">
        <f>+IF('9 Mapa Riesgo, Plan Acción'!M276="","",'9 Mapa Riesgo, Plan Acción'!M276)</f>
        <v/>
      </c>
      <c r="I275" s="126" t="str">
        <f>+IF('9 Mapa Riesgo, Plan Acción'!N276="","",'9 Mapa Riesgo, Plan Acción'!N276)</f>
        <v/>
      </c>
      <c r="J275" s="159" t="str">
        <f>+IF('9 Mapa Riesgo, Plan Acción'!O276="","",'9 Mapa Riesgo, Plan Acción'!O276)</f>
        <v/>
      </c>
      <c r="K275" s="159" t="str">
        <f>+IF('9 Mapa Riesgo, Plan Acción'!P276="","",'9 Mapa Riesgo, Plan Acción'!P276)</f>
        <v/>
      </c>
      <c r="L275" s="254" t="str">
        <f>+IF('9 Mapa Riesgo, Plan Acción'!Q276="","",'9 Mapa Riesgo, Plan Acción'!Q276)</f>
        <v/>
      </c>
      <c r="M275" s="160" t="str">
        <f>+IF('9 Mapa Riesgo, Plan Acción'!R276="","",'9 Mapa Riesgo, Plan Acción'!R276)</f>
        <v/>
      </c>
      <c r="P275" s="57"/>
      <c r="Q275" s="57"/>
      <c r="R275" s="57"/>
      <c r="S275" s="57"/>
      <c r="T275" s="57"/>
      <c r="U275" s="57"/>
    </row>
    <row r="276" spans="1:21" s="58" customFormat="1" x14ac:dyDescent="0.25">
      <c r="A276" s="858"/>
      <c r="B276" s="852"/>
      <c r="C276" s="851"/>
      <c r="D276" s="852"/>
      <c r="E276" s="840"/>
      <c r="F276" s="843"/>
      <c r="G276" s="861"/>
      <c r="H276" s="234" t="str">
        <f>+IF('9 Mapa Riesgo, Plan Acción'!M277="","",'9 Mapa Riesgo, Plan Acción'!M277)</f>
        <v/>
      </c>
      <c r="I276" s="126" t="str">
        <f>+IF('9 Mapa Riesgo, Plan Acción'!N277="","",'9 Mapa Riesgo, Plan Acción'!N277)</f>
        <v/>
      </c>
      <c r="J276" s="159" t="str">
        <f>+IF('9 Mapa Riesgo, Plan Acción'!O277="","",'9 Mapa Riesgo, Plan Acción'!O277)</f>
        <v/>
      </c>
      <c r="K276" s="159" t="str">
        <f>+IF('9 Mapa Riesgo, Plan Acción'!P277="","",'9 Mapa Riesgo, Plan Acción'!P277)</f>
        <v/>
      </c>
      <c r="L276" s="254" t="str">
        <f>+IF('9 Mapa Riesgo, Plan Acción'!Q277="","",'9 Mapa Riesgo, Plan Acción'!Q277)</f>
        <v/>
      </c>
      <c r="M276" s="160" t="str">
        <f>+IF('9 Mapa Riesgo, Plan Acción'!R277="","",'9 Mapa Riesgo, Plan Acción'!R277)</f>
        <v/>
      </c>
      <c r="P276" s="57"/>
      <c r="Q276" s="57"/>
      <c r="R276" s="57"/>
      <c r="S276" s="57"/>
      <c r="T276" s="57"/>
      <c r="U276" s="57"/>
    </row>
    <row r="277" spans="1:21" s="58" customFormat="1" x14ac:dyDescent="0.25">
      <c r="A277" s="858"/>
      <c r="B277" s="852"/>
      <c r="C277" s="851" t="s">
        <v>249</v>
      </c>
      <c r="D277" s="852" t="str">
        <f>+IF('6 Valoración Control'!G277="","",'6 Valoración Control'!G277)</f>
        <v/>
      </c>
      <c r="E277" s="840"/>
      <c r="F277" s="843"/>
      <c r="G277" s="861"/>
      <c r="H277" s="234" t="str">
        <f>+IF('9 Mapa Riesgo, Plan Acción'!M278="","",'9 Mapa Riesgo, Plan Acción'!M278)</f>
        <v/>
      </c>
      <c r="I277" s="126" t="str">
        <f>+IF('9 Mapa Riesgo, Plan Acción'!N278="","",'9 Mapa Riesgo, Plan Acción'!N278)</f>
        <v/>
      </c>
      <c r="J277" s="159" t="str">
        <f>+IF('9 Mapa Riesgo, Plan Acción'!O278="","",'9 Mapa Riesgo, Plan Acción'!O278)</f>
        <v/>
      </c>
      <c r="K277" s="159" t="str">
        <f>+IF('9 Mapa Riesgo, Plan Acción'!P278="","",'9 Mapa Riesgo, Plan Acción'!P278)</f>
        <v/>
      </c>
      <c r="L277" s="254" t="str">
        <f>+IF('9 Mapa Riesgo, Plan Acción'!Q278="","",'9 Mapa Riesgo, Plan Acción'!Q278)</f>
        <v/>
      </c>
      <c r="M277" s="160" t="str">
        <f>+IF('9 Mapa Riesgo, Plan Acción'!R278="","",'9 Mapa Riesgo, Plan Acción'!R278)</f>
        <v/>
      </c>
      <c r="P277" s="57"/>
      <c r="Q277" s="57"/>
      <c r="R277" s="57"/>
      <c r="S277" s="57"/>
      <c r="T277" s="57"/>
      <c r="U277" s="57"/>
    </row>
    <row r="278" spans="1:21" s="58" customFormat="1" x14ac:dyDescent="0.25">
      <c r="A278" s="858"/>
      <c r="B278" s="852"/>
      <c r="C278" s="851"/>
      <c r="D278" s="852"/>
      <c r="E278" s="840"/>
      <c r="F278" s="843"/>
      <c r="G278" s="861"/>
      <c r="H278" s="234" t="str">
        <f>+IF('9 Mapa Riesgo, Plan Acción'!M279="","",'9 Mapa Riesgo, Plan Acción'!M279)</f>
        <v/>
      </c>
      <c r="I278" s="126" t="str">
        <f>+IF('9 Mapa Riesgo, Plan Acción'!N279="","",'9 Mapa Riesgo, Plan Acción'!N279)</f>
        <v/>
      </c>
      <c r="J278" s="159" t="str">
        <f>+IF('9 Mapa Riesgo, Plan Acción'!O279="","",'9 Mapa Riesgo, Plan Acción'!O279)</f>
        <v/>
      </c>
      <c r="K278" s="159" t="str">
        <f>+IF('9 Mapa Riesgo, Plan Acción'!P279="","",'9 Mapa Riesgo, Plan Acción'!P279)</f>
        <v/>
      </c>
      <c r="L278" s="254" t="str">
        <f>+IF('9 Mapa Riesgo, Plan Acción'!Q279="","",'9 Mapa Riesgo, Plan Acción'!Q279)</f>
        <v/>
      </c>
      <c r="M278" s="160" t="str">
        <f>+IF('9 Mapa Riesgo, Plan Acción'!R279="","",'9 Mapa Riesgo, Plan Acción'!R279)</f>
        <v/>
      </c>
      <c r="P278" s="57"/>
      <c r="Q278" s="57"/>
      <c r="R278" s="57"/>
      <c r="S278" s="57"/>
      <c r="T278" s="57"/>
      <c r="U278" s="57"/>
    </row>
    <row r="279" spans="1:21" s="58" customFormat="1" ht="12.75" thickBot="1" x14ac:dyDescent="0.3">
      <c r="A279" s="859"/>
      <c r="B279" s="854"/>
      <c r="C279" s="853"/>
      <c r="D279" s="854"/>
      <c r="E279" s="841"/>
      <c r="F279" s="844"/>
      <c r="G279" s="862"/>
      <c r="H279" s="235" t="str">
        <f>+IF('9 Mapa Riesgo, Plan Acción'!M280="","",'9 Mapa Riesgo, Plan Acción'!M280)</f>
        <v/>
      </c>
      <c r="I279" s="128" t="str">
        <f>+IF('9 Mapa Riesgo, Plan Acción'!N280="","",'9 Mapa Riesgo, Plan Acción'!N280)</f>
        <v/>
      </c>
      <c r="J279" s="241" t="str">
        <f>+IF('9 Mapa Riesgo, Plan Acción'!O280="","",'9 Mapa Riesgo, Plan Acción'!O280)</f>
        <v/>
      </c>
      <c r="K279" s="241" t="str">
        <f>+IF('9 Mapa Riesgo, Plan Acción'!P280="","",'9 Mapa Riesgo, Plan Acción'!P280)</f>
        <v/>
      </c>
      <c r="L279" s="255" t="str">
        <f>+IF('9 Mapa Riesgo, Plan Acción'!Q280="","",'9 Mapa Riesgo, Plan Acción'!Q280)</f>
        <v/>
      </c>
      <c r="M279" s="161" t="str">
        <f>+IF('9 Mapa Riesgo, Plan Acción'!R280="","",'9 Mapa Riesgo, Plan Acción'!R280)</f>
        <v/>
      </c>
      <c r="P279" s="57"/>
      <c r="Q279" s="57"/>
      <c r="R279" s="57"/>
      <c r="S279" s="57"/>
      <c r="T279" s="57"/>
      <c r="U279" s="57"/>
    </row>
    <row r="280" spans="1:21" s="58" customFormat="1" x14ac:dyDescent="0.25">
      <c r="A280" s="857" t="str">
        <f>'2 Contexto e Identificación'!$A$28</f>
        <v>R19</v>
      </c>
      <c r="B280" s="856" t="str">
        <f>+'2 Contexto e Identificación'!$E$28</f>
        <v xml:space="preserve">  </v>
      </c>
      <c r="C280" s="855" t="s">
        <v>242</v>
      </c>
      <c r="D280" s="856" t="str">
        <f>+IF('6 Valoración Control'!G280="","",'6 Valoración Control'!G280)</f>
        <v/>
      </c>
      <c r="E280" s="839" t="str">
        <f>+'7 Mapa Calor Residual'!$C$27</f>
        <v/>
      </c>
      <c r="F280" s="842">
        <f>+'7 Mapa Calor Residual'!$D$27</f>
        <v>0</v>
      </c>
      <c r="G280" s="860">
        <f>+'7 Mapa Calor Residual'!$E$27</f>
        <v>0</v>
      </c>
      <c r="H280" s="236" t="str">
        <f>+IF('9 Mapa Riesgo, Plan Acción'!M281="","",'9 Mapa Riesgo, Plan Acción'!M281)</f>
        <v/>
      </c>
      <c r="I280" s="124" t="str">
        <f>+IF('9 Mapa Riesgo, Plan Acción'!N281="","",'9 Mapa Riesgo, Plan Acción'!N281)</f>
        <v/>
      </c>
      <c r="J280" s="239" t="str">
        <f>+IF('9 Mapa Riesgo, Plan Acción'!O281="","",'9 Mapa Riesgo, Plan Acción'!O281)</f>
        <v/>
      </c>
      <c r="K280" s="239" t="str">
        <f>+IF('9 Mapa Riesgo, Plan Acción'!P281="","",'9 Mapa Riesgo, Plan Acción'!P281)</f>
        <v/>
      </c>
      <c r="L280" s="256" t="str">
        <f>+IF('9 Mapa Riesgo, Plan Acción'!Q281="","",'9 Mapa Riesgo, Plan Acción'!Q281)</f>
        <v/>
      </c>
      <c r="M280" s="148" t="str">
        <f>+IF('9 Mapa Riesgo, Plan Acción'!R281="","",'9 Mapa Riesgo, Plan Acción'!R281)</f>
        <v/>
      </c>
      <c r="P280" s="57"/>
      <c r="Q280" s="57"/>
      <c r="R280" s="57"/>
      <c r="S280" s="57"/>
      <c r="T280" s="57"/>
      <c r="U280" s="57"/>
    </row>
    <row r="281" spans="1:21" s="58" customFormat="1" x14ac:dyDescent="0.25">
      <c r="A281" s="858"/>
      <c r="B281" s="852"/>
      <c r="C281" s="851"/>
      <c r="D281" s="852"/>
      <c r="E281" s="840"/>
      <c r="F281" s="843"/>
      <c r="G281" s="861"/>
      <c r="H281" s="234" t="str">
        <f>+IF('9 Mapa Riesgo, Plan Acción'!M282="","",'9 Mapa Riesgo, Plan Acción'!M282)</f>
        <v/>
      </c>
      <c r="I281" s="126" t="str">
        <f>+IF('9 Mapa Riesgo, Plan Acción'!N282="","",'9 Mapa Riesgo, Plan Acción'!N282)</f>
        <v/>
      </c>
      <c r="J281" s="159" t="str">
        <f>+IF('9 Mapa Riesgo, Plan Acción'!O282="","",'9 Mapa Riesgo, Plan Acción'!O282)</f>
        <v/>
      </c>
      <c r="K281" s="159" t="str">
        <f>+IF('9 Mapa Riesgo, Plan Acción'!P282="","",'9 Mapa Riesgo, Plan Acción'!P282)</f>
        <v/>
      </c>
      <c r="L281" s="254" t="str">
        <f>+IF('9 Mapa Riesgo, Plan Acción'!Q282="","",'9 Mapa Riesgo, Plan Acción'!Q282)</f>
        <v/>
      </c>
      <c r="M281" s="160" t="str">
        <f>+IF('9 Mapa Riesgo, Plan Acción'!R282="","",'9 Mapa Riesgo, Plan Acción'!R282)</f>
        <v/>
      </c>
      <c r="P281" s="57"/>
      <c r="Q281" s="57"/>
      <c r="R281" s="57"/>
      <c r="S281" s="57"/>
      <c r="T281" s="57"/>
      <c r="U281" s="57"/>
    </row>
    <row r="282" spans="1:21" s="58" customFormat="1" x14ac:dyDescent="0.25">
      <c r="A282" s="858"/>
      <c r="B282" s="852"/>
      <c r="C282" s="851"/>
      <c r="D282" s="852"/>
      <c r="E282" s="840"/>
      <c r="F282" s="843"/>
      <c r="G282" s="861"/>
      <c r="H282" s="234" t="str">
        <f>+IF('9 Mapa Riesgo, Plan Acción'!M283="","",'9 Mapa Riesgo, Plan Acción'!M283)</f>
        <v/>
      </c>
      <c r="I282" s="126" t="str">
        <f>+IF('9 Mapa Riesgo, Plan Acción'!N283="","",'9 Mapa Riesgo, Plan Acción'!N283)</f>
        <v/>
      </c>
      <c r="J282" s="159" t="str">
        <f>+IF('9 Mapa Riesgo, Plan Acción'!O283="","",'9 Mapa Riesgo, Plan Acción'!O283)</f>
        <v/>
      </c>
      <c r="K282" s="159" t="str">
        <f>+IF('9 Mapa Riesgo, Plan Acción'!P283="","",'9 Mapa Riesgo, Plan Acción'!P283)</f>
        <v/>
      </c>
      <c r="L282" s="254" t="str">
        <f>+IF('9 Mapa Riesgo, Plan Acción'!Q283="","",'9 Mapa Riesgo, Plan Acción'!Q283)</f>
        <v/>
      </c>
      <c r="M282" s="160" t="str">
        <f>+IF('9 Mapa Riesgo, Plan Acción'!R283="","",'9 Mapa Riesgo, Plan Acción'!R283)</f>
        <v/>
      </c>
      <c r="P282" s="57"/>
      <c r="Q282" s="57"/>
      <c r="R282" s="57"/>
      <c r="S282" s="57"/>
      <c r="T282" s="57"/>
      <c r="U282" s="57"/>
    </row>
    <row r="283" spans="1:21" s="58" customFormat="1" x14ac:dyDescent="0.25">
      <c r="A283" s="858"/>
      <c r="B283" s="852"/>
      <c r="C283" s="851" t="s">
        <v>246</v>
      </c>
      <c r="D283" s="852" t="str">
        <f>+IF('6 Valoración Control'!G283="","",'6 Valoración Control'!G283)</f>
        <v/>
      </c>
      <c r="E283" s="840"/>
      <c r="F283" s="843"/>
      <c r="G283" s="861"/>
      <c r="H283" s="234" t="str">
        <f>+IF('9 Mapa Riesgo, Plan Acción'!M284="","",'9 Mapa Riesgo, Plan Acción'!M284)</f>
        <v/>
      </c>
      <c r="I283" s="126" t="str">
        <f>+IF('9 Mapa Riesgo, Plan Acción'!N284="","",'9 Mapa Riesgo, Plan Acción'!N284)</f>
        <v/>
      </c>
      <c r="J283" s="159" t="str">
        <f>+IF('9 Mapa Riesgo, Plan Acción'!O284="","",'9 Mapa Riesgo, Plan Acción'!O284)</f>
        <v/>
      </c>
      <c r="K283" s="159" t="str">
        <f>+IF('9 Mapa Riesgo, Plan Acción'!P284="","",'9 Mapa Riesgo, Plan Acción'!P284)</f>
        <v/>
      </c>
      <c r="L283" s="254" t="str">
        <f>+IF('9 Mapa Riesgo, Plan Acción'!Q284="","",'9 Mapa Riesgo, Plan Acción'!Q284)</f>
        <v/>
      </c>
      <c r="M283" s="160" t="str">
        <f>+IF('9 Mapa Riesgo, Plan Acción'!R284="","",'9 Mapa Riesgo, Plan Acción'!R284)</f>
        <v/>
      </c>
      <c r="P283" s="57"/>
      <c r="Q283" s="57"/>
      <c r="R283" s="57"/>
      <c r="S283" s="57"/>
      <c r="T283" s="57"/>
      <c r="U283" s="57"/>
    </row>
    <row r="284" spans="1:21" s="58" customFormat="1" x14ac:dyDescent="0.25">
      <c r="A284" s="858"/>
      <c r="B284" s="852"/>
      <c r="C284" s="851"/>
      <c r="D284" s="852"/>
      <c r="E284" s="840"/>
      <c r="F284" s="843"/>
      <c r="G284" s="861"/>
      <c r="H284" s="234" t="str">
        <f>+IF('9 Mapa Riesgo, Plan Acción'!M285="","",'9 Mapa Riesgo, Plan Acción'!M285)</f>
        <v/>
      </c>
      <c r="I284" s="126" t="str">
        <f>+IF('9 Mapa Riesgo, Plan Acción'!N285="","",'9 Mapa Riesgo, Plan Acción'!N285)</f>
        <v/>
      </c>
      <c r="J284" s="159" t="str">
        <f>+IF('9 Mapa Riesgo, Plan Acción'!O285="","",'9 Mapa Riesgo, Plan Acción'!O285)</f>
        <v/>
      </c>
      <c r="K284" s="159" t="str">
        <f>+IF('9 Mapa Riesgo, Plan Acción'!P285="","",'9 Mapa Riesgo, Plan Acción'!P285)</f>
        <v/>
      </c>
      <c r="L284" s="254" t="str">
        <f>+IF('9 Mapa Riesgo, Plan Acción'!Q285="","",'9 Mapa Riesgo, Plan Acción'!Q285)</f>
        <v/>
      </c>
      <c r="M284" s="160" t="str">
        <f>+IF('9 Mapa Riesgo, Plan Acción'!R285="","",'9 Mapa Riesgo, Plan Acción'!R285)</f>
        <v/>
      </c>
      <c r="P284" s="57"/>
      <c r="Q284" s="57"/>
      <c r="R284" s="57"/>
      <c r="S284" s="57"/>
      <c r="T284" s="57"/>
      <c r="U284" s="57"/>
    </row>
    <row r="285" spans="1:21" s="58" customFormat="1" x14ac:dyDescent="0.25">
      <c r="A285" s="858"/>
      <c r="B285" s="852"/>
      <c r="C285" s="851"/>
      <c r="D285" s="852"/>
      <c r="E285" s="840"/>
      <c r="F285" s="843"/>
      <c r="G285" s="861"/>
      <c r="H285" s="234" t="str">
        <f>+IF('9 Mapa Riesgo, Plan Acción'!M286="","",'9 Mapa Riesgo, Plan Acción'!M286)</f>
        <v/>
      </c>
      <c r="I285" s="126" t="str">
        <f>+IF('9 Mapa Riesgo, Plan Acción'!N286="","",'9 Mapa Riesgo, Plan Acción'!N286)</f>
        <v/>
      </c>
      <c r="J285" s="159" t="str">
        <f>+IF('9 Mapa Riesgo, Plan Acción'!O286="","",'9 Mapa Riesgo, Plan Acción'!O286)</f>
        <v/>
      </c>
      <c r="K285" s="159" t="str">
        <f>+IF('9 Mapa Riesgo, Plan Acción'!P286="","",'9 Mapa Riesgo, Plan Acción'!P286)</f>
        <v/>
      </c>
      <c r="L285" s="254" t="str">
        <f>+IF('9 Mapa Riesgo, Plan Acción'!Q286="","",'9 Mapa Riesgo, Plan Acción'!Q286)</f>
        <v/>
      </c>
      <c r="M285" s="160" t="str">
        <f>+IF('9 Mapa Riesgo, Plan Acción'!R286="","",'9 Mapa Riesgo, Plan Acción'!R286)</f>
        <v/>
      </c>
      <c r="P285" s="57"/>
      <c r="Q285" s="57"/>
      <c r="R285" s="57"/>
      <c r="S285" s="57"/>
      <c r="T285" s="57"/>
      <c r="U285" s="57"/>
    </row>
    <row r="286" spans="1:21" s="58" customFormat="1" x14ac:dyDescent="0.25">
      <c r="A286" s="858"/>
      <c r="B286" s="852"/>
      <c r="C286" s="851" t="s">
        <v>247</v>
      </c>
      <c r="D286" s="852" t="str">
        <f>+IF('6 Valoración Control'!G286="","",'6 Valoración Control'!G286)</f>
        <v/>
      </c>
      <c r="E286" s="840"/>
      <c r="F286" s="843"/>
      <c r="G286" s="861"/>
      <c r="H286" s="234" t="str">
        <f>+IF('9 Mapa Riesgo, Plan Acción'!M287="","",'9 Mapa Riesgo, Plan Acción'!M287)</f>
        <v/>
      </c>
      <c r="I286" s="126" t="str">
        <f>+IF('9 Mapa Riesgo, Plan Acción'!N287="","",'9 Mapa Riesgo, Plan Acción'!N287)</f>
        <v/>
      </c>
      <c r="J286" s="159" t="str">
        <f>+IF('9 Mapa Riesgo, Plan Acción'!O287="","",'9 Mapa Riesgo, Plan Acción'!O287)</f>
        <v/>
      </c>
      <c r="K286" s="159" t="str">
        <f>+IF('9 Mapa Riesgo, Plan Acción'!P287="","",'9 Mapa Riesgo, Plan Acción'!P287)</f>
        <v/>
      </c>
      <c r="L286" s="254" t="str">
        <f>+IF('9 Mapa Riesgo, Plan Acción'!Q287="","",'9 Mapa Riesgo, Plan Acción'!Q287)</f>
        <v/>
      </c>
      <c r="M286" s="160" t="str">
        <f>+IF('9 Mapa Riesgo, Plan Acción'!R287="","",'9 Mapa Riesgo, Plan Acción'!R287)</f>
        <v/>
      </c>
      <c r="P286" s="57"/>
      <c r="Q286" s="57"/>
      <c r="R286" s="57"/>
      <c r="S286" s="57"/>
      <c r="T286" s="57"/>
      <c r="U286" s="57"/>
    </row>
    <row r="287" spans="1:21" s="58" customFormat="1" x14ac:dyDescent="0.25">
      <c r="A287" s="858"/>
      <c r="B287" s="852"/>
      <c r="C287" s="851"/>
      <c r="D287" s="852"/>
      <c r="E287" s="840"/>
      <c r="F287" s="843"/>
      <c r="G287" s="861"/>
      <c r="H287" s="234" t="str">
        <f>+IF('9 Mapa Riesgo, Plan Acción'!M288="","",'9 Mapa Riesgo, Plan Acción'!M288)</f>
        <v/>
      </c>
      <c r="I287" s="126" t="str">
        <f>+IF('9 Mapa Riesgo, Plan Acción'!N288="","",'9 Mapa Riesgo, Plan Acción'!N288)</f>
        <v/>
      </c>
      <c r="J287" s="159" t="str">
        <f>+IF('9 Mapa Riesgo, Plan Acción'!O288="","",'9 Mapa Riesgo, Plan Acción'!O288)</f>
        <v/>
      </c>
      <c r="K287" s="159" t="str">
        <f>+IF('9 Mapa Riesgo, Plan Acción'!P288="","",'9 Mapa Riesgo, Plan Acción'!P288)</f>
        <v/>
      </c>
      <c r="L287" s="254" t="str">
        <f>+IF('9 Mapa Riesgo, Plan Acción'!Q288="","",'9 Mapa Riesgo, Plan Acción'!Q288)</f>
        <v/>
      </c>
      <c r="M287" s="160" t="str">
        <f>+IF('9 Mapa Riesgo, Plan Acción'!R288="","",'9 Mapa Riesgo, Plan Acción'!R288)</f>
        <v/>
      </c>
      <c r="P287" s="57"/>
      <c r="Q287" s="57"/>
      <c r="R287" s="57"/>
      <c r="S287" s="57"/>
      <c r="T287" s="57"/>
      <c r="U287" s="57"/>
    </row>
    <row r="288" spans="1:21" s="58" customFormat="1" x14ac:dyDescent="0.25">
      <c r="A288" s="858"/>
      <c r="B288" s="852"/>
      <c r="C288" s="851"/>
      <c r="D288" s="852"/>
      <c r="E288" s="840"/>
      <c r="F288" s="843"/>
      <c r="G288" s="861"/>
      <c r="H288" s="234" t="str">
        <f>+IF('9 Mapa Riesgo, Plan Acción'!M289="","",'9 Mapa Riesgo, Plan Acción'!M289)</f>
        <v/>
      </c>
      <c r="I288" s="126" t="str">
        <f>+IF('9 Mapa Riesgo, Plan Acción'!N289="","",'9 Mapa Riesgo, Plan Acción'!N289)</f>
        <v/>
      </c>
      <c r="J288" s="159" t="str">
        <f>+IF('9 Mapa Riesgo, Plan Acción'!O289="","",'9 Mapa Riesgo, Plan Acción'!O289)</f>
        <v/>
      </c>
      <c r="K288" s="159" t="str">
        <f>+IF('9 Mapa Riesgo, Plan Acción'!P289="","",'9 Mapa Riesgo, Plan Acción'!P289)</f>
        <v/>
      </c>
      <c r="L288" s="254" t="str">
        <f>+IF('9 Mapa Riesgo, Plan Acción'!Q289="","",'9 Mapa Riesgo, Plan Acción'!Q289)</f>
        <v/>
      </c>
      <c r="M288" s="160" t="str">
        <f>+IF('9 Mapa Riesgo, Plan Acción'!R289="","",'9 Mapa Riesgo, Plan Acción'!R289)</f>
        <v/>
      </c>
      <c r="P288" s="57"/>
      <c r="Q288" s="57"/>
      <c r="R288" s="57"/>
      <c r="S288" s="57"/>
      <c r="T288" s="57"/>
      <c r="U288" s="57"/>
    </row>
    <row r="289" spans="1:21" s="58" customFormat="1" x14ac:dyDescent="0.25">
      <c r="A289" s="858"/>
      <c r="B289" s="852"/>
      <c r="C289" s="851" t="s">
        <v>248</v>
      </c>
      <c r="D289" s="852" t="str">
        <f>+IF('6 Valoración Control'!G289="","",'6 Valoración Control'!G289)</f>
        <v/>
      </c>
      <c r="E289" s="840"/>
      <c r="F289" s="843"/>
      <c r="G289" s="861"/>
      <c r="H289" s="234" t="str">
        <f>+IF('9 Mapa Riesgo, Plan Acción'!M290="","",'9 Mapa Riesgo, Plan Acción'!M290)</f>
        <v/>
      </c>
      <c r="I289" s="126" t="str">
        <f>+IF('9 Mapa Riesgo, Plan Acción'!N290="","",'9 Mapa Riesgo, Plan Acción'!N290)</f>
        <v/>
      </c>
      <c r="J289" s="159" t="str">
        <f>+IF('9 Mapa Riesgo, Plan Acción'!O290="","",'9 Mapa Riesgo, Plan Acción'!O290)</f>
        <v/>
      </c>
      <c r="K289" s="159" t="str">
        <f>+IF('9 Mapa Riesgo, Plan Acción'!P290="","",'9 Mapa Riesgo, Plan Acción'!P290)</f>
        <v/>
      </c>
      <c r="L289" s="254" t="str">
        <f>+IF('9 Mapa Riesgo, Plan Acción'!Q290="","",'9 Mapa Riesgo, Plan Acción'!Q290)</f>
        <v/>
      </c>
      <c r="M289" s="160" t="str">
        <f>+IF('9 Mapa Riesgo, Plan Acción'!R290="","",'9 Mapa Riesgo, Plan Acción'!R290)</f>
        <v/>
      </c>
      <c r="P289" s="57"/>
      <c r="Q289" s="57"/>
      <c r="R289" s="57"/>
      <c r="S289" s="57"/>
      <c r="T289" s="57"/>
      <c r="U289" s="57"/>
    </row>
    <row r="290" spans="1:21" s="58" customFormat="1" x14ac:dyDescent="0.25">
      <c r="A290" s="858"/>
      <c r="B290" s="852"/>
      <c r="C290" s="851"/>
      <c r="D290" s="852"/>
      <c r="E290" s="840"/>
      <c r="F290" s="843"/>
      <c r="G290" s="861"/>
      <c r="H290" s="234" t="str">
        <f>+IF('9 Mapa Riesgo, Plan Acción'!M291="","",'9 Mapa Riesgo, Plan Acción'!M291)</f>
        <v/>
      </c>
      <c r="I290" s="126" t="str">
        <f>+IF('9 Mapa Riesgo, Plan Acción'!N291="","",'9 Mapa Riesgo, Plan Acción'!N291)</f>
        <v/>
      </c>
      <c r="J290" s="159" t="str">
        <f>+IF('9 Mapa Riesgo, Plan Acción'!O291="","",'9 Mapa Riesgo, Plan Acción'!O291)</f>
        <v/>
      </c>
      <c r="K290" s="159" t="str">
        <f>+IF('9 Mapa Riesgo, Plan Acción'!P291="","",'9 Mapa Riesgo, Plan Acción'!P291)</f>
        <v/>
      </c>
      <c r="L290" s="254" t="str">
        <f>+IF('9 Mapa Riesgo, Plan Acción'!Q291="","",'9 Mapa Riesgo, Plan Acción'!Q291)</f>
        <v/>
      </c>
      <c r="M290" s="160" t="str">
        <f>+IF('9 Mapa Riesgo, Plan Acción'!R291="","",'9 Mapa Riesgo, Plan Acción'!R291)</f>
        <v/>
      </c>
      <c r="P290" s="57"/>
      <c r="Q290" s="57"/>
      <c r="R290" s="57"/>
      <c r="S290" s="57"/>
      <c r="T290" s="57"/>
      <c r="U290" s="57"/>
    </row>
    <row r="291" spans="1:21" s="58" customFormat="1" x14ac:dyDescent="0.25">
      <c r="A291" s="858"/>
      <c r="B291" s="852"/>
      <c r="C291" s="851"/>
      <c r="D291" s="852"/>
      <c r="E291" s="840"/>
      <c r="F291" s="843"/>
      <c r="G291" s="861"/>
      <c r="H291" s="234" t="str">
        <f>+IF('9 Mapa Riesgo, Plan Acción'!M292="","",'9 Mapa Riesgo, Plan Acción'!M292)</f>
        <v/>
      </c>
      <c r="I291" s="126" t="str">
        <f>+IF('9 Mapa Riesgo, Plan Acción'!N292="","",'9 Mapa Riesgo, Plan Acción'!N292)</f>
        <v/>
      </c>
      <c r="J291" s="159" t="str">
        <f>+IF('9 Mapa Riesgo, Plan Acción'!O292="","",'9 Mapa Riesgo, Plan Acción'!O292)</f>
        <v/>
      </c>
      <c r="K291" s="159" t="str">
        <f>+IF('9 Mapa Riesgo, Plan Acción'!P292="","",'9 Mapa Riesgo, Plan Acción'!P292)</f>
        <v/>
      </c>
      <c r="L291" s="254" t="str">
        <f>+IF('9 Mapa Riesgo, Plan Acción'!Q292="","",'9 Mapa Riesgo, Plan Acción'!Q292)</f>
        <v/>
      </c>
      <c r="M291" s="160" t="str">
        <f>+IF('9 Mapa Riesgo, Plan Acción'!R292="","",'9 Mapa Riesgo, Plan Acción'!R292)</f>
        <v/>
      </c>
      <c r="P291" s="57"/>
      <c r="Q291" s="57"/>
      <c r="R291" s="57"/>
      <c r="S291" s="57"/>
      <c r="T291" s="57"/>
      <c r="U291" s="57"/>
    </row>
    <row r="292" spans="1:21" s="58" customFormat="1" x14ac:dyDescent="0.25">
      <c r="A292" s="858"/>
      <c r="B292" s="852"/>
      <c r="C292" s="851" t="s">
        <v>249</v>
      </c>
      <c r="D292" s="852" t="str">
        <f>+IF('6 Valoración Control'!G292="","",'6 Valoración Control'!G292)</f>
        <v/>
      </c>
      <c r="E292" s="840"/>
      <c r="F292" s="843"/>
      <c r="G292" s="861"/>
      <c r="H292" s="234" t="str">
        <f>+IF('9 Mapa Riesgo, Plan Acción'!M293="","",'9 Mapa Riesgo, Plan Acción'!M293)</f>
        <v/>
      </c>
      <c r="I292" s="126" t="str">
        <f>+IF('9 Mapa Riesgo, Plan Acción'!N293="","",'9 Mapa Riesgo, Plan Acción'!N293)</f>
        <v/>
      </c>
      <c r="J292" s="159" t="str">
        <f>+IF('9 Mapa Riesgo, Plan Acción'!O293="","",'9 Mapa Riesgo, Plan Acción'!O293)</f>
        <v/>
      </c>
      <c r="K292" s="159" t="str">
        <f>+IF('9 Mapa Riesgo, Plan Acción'!P293="","",'9 Mapa Riesgo, Plan Acción'!P293)</f>
        <v/>
      </c>
      <c r="L292" s="254" t="str">
        <f>+IF('9 Mapa Riesgo, Plan Acción'!Q293="","",'9 Mapa Riesgo, Plan Acción'!Q293)</f>
        <v/>
      </c>
      <c r="M292" s="160" t="str">
        <f>+IF('9 Mapa Riesgo, Plan Acción'!R293="","",'9 Mapa Riesgo, Plan Acción'!R293)</f>
        <v/>
      </c>
      <c r="P292" s="57"/>
      <c r="Q292" s="57"/>
      <c r="R292" s="57"/>
      <c r="S292" s="57"/>
      <c r="T292" s="57"/>
      <c r="U292" s="57"/>
    </row>
    <row r="293" spans="1:21" s="58" customFormat="1" x14ac:dyDescent="0.25">
      <c r="A293" s="858"/>
      <c r="B293" s="852"/>
      <c r="C293" s="851"/>
      <c r="D293" s="852"/>
      <c r="E293" s="840"/>
      <c r="F293" s="843"/>
      <c r="G293" s="861"/>
      <c r="H293" s="234" t="str">
        <f>+IF('9 Mapa Riesgo, Plan Acción'!M294="","",'9 Mapa Riesgo, Plan Acción'!M294)</f>
        <v/>
      </c>
      <c r="I293" s="126" t="str">
        <f>+IF('9 Mapa Riesgo, Plan Acción'!N294="","",'9 Mapa Riesgo, Plan Acción'!N294)</f>
        <v/>
      </c>
      <c r="J293" s="159" t="str">
        <f>+IF('9 Mapa Riesgo, Plan Acción'!O294="","",'9 Mapa Riesgo, Plan Acción'!O294)</f>
        <v/>
      </c>
      <c r="K293" s="159" t="str">
        <f>+IF('9 Mapa Riesgo, Plan Acción'!P294="","",'9 Mapa Riesgo, Plan Acción'!P294)</f>
        <v/>
      </c>
      <c r="L293" s="254" t="str">
        <f>+IF('9 Mapa Riesgo, Plan Acción'!Q294="","",'9 Mapa Riesgo, Plan Acción'!Q294)</f>
        <v/>
      </c>
      <c r="M293" s="160" t="str">
        <f>+IF('9 Mapa Riesgo, Plan Acción'!R294="","",'9 Mapa Riesgo, Plan Acción'!R294)</f>
        <v/>
      </c>
      <c r="P293" s="57"/>
      <c r="Q293" s="57"/>
      <c r="R293" s="57"/>
      <c r="S293" s="57"/>
      <c r="T293" s="57"/>
      <c r="U293" s="57"/>
    </row>
    <row r="294" spans="1:21" s="58" customFormat="1" ht="12.75" thickBot="1" x14ac:dyDescent="0.3">
      <c r="A294" s="859"/>
      <c r="B294" s="854"/>
      <c r="C294" s="853"/>
      <c r="D294" s="854"/>
      <c r="E294" s="841"/>
      <c r="F294" s="844"/>
      <c r="G294" s="862"/>
      <c r="H294" s="235" t="str">
        <f>+IF('9 Mapa Riesgo, Plan Acción'!M295="","",'9 Mapa Riesgo, Plan Acción'!M295)</f>
        <v/>
      </c>
      <c r="I294" s="128" t="str">
        <f>+IF('9 Mapa Riesgo, Plan Acción'!N295="","",'9 Mapa Riesgo, Plan Acción'!N295)</f>
        <v/>
      </c>
      <c r="J294" s="241" t="str">
        <f>+IF('9 Mapa Riesgo, Plan Acción'!O295="","",'9 Mapa Riesgo, Plan Acción'!O295)</f>
        <v/>
      </c>
      <c r="K294" s="241" t="str">
        <f>+IF('9 Mapa Riesgo, Plan Acción'!P295="","",'9 Mapa Riesgo, Plan Acción'!P295)</f>
        <v/>
      </c>
      <c r="L294" s="255" t="str">
        <f>+IF('9 Mapa Riesgo, Plan Acción'!Q295="","",'9 Mapa Riesgo, Plan Acción'!Q295)</f>
        <v/>
      </c>
      <c r="M294" s="161" t="str">
        <f>+IF('9 Mapa Riesgo, Plan Acción'!R295="","",'9 Mapa Riesgo, Plan Acción'!R295)</f>
        <v/>
      </c>
      <c r="P294" s="57"/>
      <c r="Q294" s="57"/>
      <c r="R294" s="57"/>
      <c r="S294" s="57"/>
      <c r="T294" s="57"/>
      <c r="U294" s="57"/>
    </row>
    <row r="295" spans="1:21" s="58" customFormat="1" x14ac:dyDescent="0.25">
      <c r="A295" s="857" t="str">
        <f>'2 Contexto e Identificación'!$A$29</f>
        <v>R20</v>
      </c>
      <c r="B295" s="856" t="str">
        <f>+'2 Contexto e Identificación'!$E$29</f>
        <v xml:space="preserve">  </v>
      </c>
      <c r="C295" s="855" t="s">
        <v>242</v>
      </c>
      <c r="D295" s="856" t="str">
        <f>+IF('6 Valoración Control'!G295="","",'6 Valoración Control'!G295)</f>
        <v/>
      </c>
      <c r="E295" s="839" t="str">
        <f>+'7 Mapa Calor Residual'!$C$28</f>
        <v/>
      </c>
      <c r="F295" s="842">
        <f>+'7 Mapa Calor Residual'!$D$28</f>
        <v>0</v>
      </c>
      <c r="G295" s="860">
        <f>+'7 Mapa Calor Residual'!$E$28</f>
        <v>0</v>
      </c>
      <c r="H295" s="236" t="str">
        <f>+IF('9 Mapa Riesgo, Plan Acción'!M296="","",'9 Mapa Riesgo, Plan Acción'!M296)</f>
        <v/>
      </c>
      <c r="I295" s="124" t="str">
        <f>+IF('9 Mapa Riesgo, Plan Acción'!N296="","",'9 Mapa Riesgo, Plan Acción'!N296)</f>
        <v/>
      </c>
      <c r="J295" s="239" t="str">
        <f>+IF('9 Mapa Riesgo, Plan Acción'!O296="","",'9 Mapa Riesgo, Plan Acción'!O296)</f>
        <v/>
      </c>
      <c r="K295" s="239" t="str">
        <f>+IF('9 Mapa Riesgo, Plan Acción'!P296="","",'9 Mapa Riesgo, Plan Acción'!P296)</f>
        <v/>
      </c>
      <c r="L295" s="256" t="str">
        <f>+IF('9 Mapa Riesgo, Plan Acción'!Q296="","",'9 Mapa Riesgo, Plan Acción'!Q296)</f>
        <v/>
      </c>
      <c r="M295" s="148" t="str">
        <f>+IF('9 Mapa Riesgo, Plan Acción'!R296="","",'9 Mapa Riesgo, Plan Acción'!R296)</f>
        <v/>
      </c>
      <c r="P295" s="57"/>
      <c r="Q295" s="57"/>
      <c r="R295" s="57"/>
      <c r="S295" s="57"/>
      <c r="T295" s="57"/>
      <c r="U295" s="57"/>
    </row>
    <row r="296" spans="1:21" s="58" customFormat="1" x14ac:dyDescent="0.25">
      <c r="A296" s="858"/>
      <c r="B296" s="852"/>
      <c r="C296" s="851"/>
      <c r="D296" s="852"/>
      <c r="E296" s="840"/>
      <c r="F296" s="843"/>
      <c r="G296" s="861"/>
      <c r="H296" s="234" t="str">
        <f>+IF('9 Mapa Riesgo, Plan Acción'!M297="","",'9 Mapa Riesgo, Plan Acción'!M297)</f>
        <v/>
      </c>
      <c r="I296" s="126" t="str">
        <f>+IF('9 Mapa Riesgo, Plan Acción'!N297="","",'9 Mapa Riesgo, Plan Acción'!N297)</f>
        <v/>
      </c>
      <c r="J296" s="159" t="str">
        <f>+IF('9 Mapa Riesgo, Plan Acción'!O297="","",'9 Mapa Riesgo, Plan Acción'!O297)</f>
        <v/>
      </c>
      <c r="K296" s="159" t="str">
        <f>+IF('9 Mapa Riesgo, Plan Acción'!P297="","",'9 Mapa Riesgo, Plan Acción'!P297)</f>
        <v/>
      </c>
      <c r="L296" s="254" t="str">
        <f>+IF('9 Mapa Riesgo, Plan Acción'!Q297="","",'9 Mapa Riesgo, Plan Acción'!Q297)</f>
        <v/>
      </c>
      <c r="M296" s="160" t="str">
        <f>+IF('9 Mapa Riesgo, Plan Acción'!R297="","",'9 Mapa Riesgo, Plan Acción'!R297)</f>
        <v/>
      </c>
      <c r="P296" s="57"/>
      <c r="Q296" s="57"/>
      <c r="R296" s="57"/>
      <c r="S296" s="57"/>
      <c r="T296" s="57"/>
      <c r="U296" s="57"/>
    </row>
    <row r="297" spans="1:21" s="58" customFormat="1" x14ac:dyDescent="0.25">
      <c r="A297" s="858"/>
      <c r="B297" s="852"/>
      <c r="C297" s="851"/>
      <c r="D297" s="852"/>
      <c r="E297" s="840"/>
      <c r="F297" s="843"/>
      <c r="G297" s="861"/>
      <c r="H297" s="234" t="str">
        <f>+IF('9 Mapa Riesgo, Plan Acción'!M298="","",'9 Mapa Riesgo, Plan Acción'!M298)</f>
        <v/>
      </c>
      <c r="I297" s="126" t="str">
        <f>+IF('9 Mapa Riesgo, Plan Acción'!N298="","",'9 Mapa Riesgo, Plan Acción'!N298)</f>
        <v/>
      </c>
      <c r="J297" s="159" t="str">
        <f>+IF('9 Mapa Riesgo, Plan Acción'!O298="","",'9 Mapa Riesgo, Plan Acción'!O298)</f>
        <v/>
      </c>
      <c r="K297" s="159" t="str">
        <f>+IF('9 Mapa Riesgo, Plan Acción'!P298="","",'9 Mapa Riesgo, Plan Acción'!P298)</f>
        <v/>
      </c>
      <c r="L297" s="254" t="str">
        <f>+IF('9 Mapa Riesgo, Plan Acción'!Q298="","",'9 Mapa Riesgo, Plan Acción'!Q298)</f>
        <v/>
      </c>
      <c r="M297" s="160" t="str">
        <f>+IF('9 Mapa Riesgo, Plan Acción'!R298="","",'9 Mapa Riesgo, Plan Acción'!R298)</f>
        <v/>
      </c>
      <c r="P297" s="57"/>
      <c r="Q297" s="57"/>
      <c r="R297" s="57"/>
      <c r="S297" s="57"/>
      <c r="T297" s="57"/>
      <c r="U297" s="57"/>
    </row>
    <row r="298" spans="1:21" s="58" customFormat="1" x14ac:dyDescent="0.25">
      <c r="A298" s="858"/>
      <c r="B298" s="852"/>
      <c r="C298" s="851" t="s">
        <v>246</v>
      </c>
      <c r="D298" s="852" t="str">
        <f>+IF('6 Valoración Control'!G298="","",'6 Valoración Control'!G298)</f>
        <v/>
      </c>
      <c r="E298" s="840"/>
      <c r="F298" s="843"/>
      <c r="G298" s="861"/>
      <c r="H298" s="234" t="str">
        <f>+IF('9 Mapa Riesgo, Plan Acción'!M299="","",'9 Mapa Riesgo, Plan Acción'!M299)</f>
        <v/>
      </c>
      <c r="I298" s="126" t="str">
        <f>+IF('9 Mapa Riesgo, Plan Acción'!N299="","",'9 Mapa Riesgo, Plan Acción'!N299)</f>
        <v/>
      </c>
      <c r="J298" s="159" t="str">
        <f>+IF('9 Mapa Riesgo, Plan Acción'!O299="","",'9 Mapa Riesgo, Plan Acción'!O299)</f>
        <v/>
      </c>
      <c r="K298" s="159" t="str">
        <f>+IF('9 Mapa Riesgo, Plan Acción'!P299="","",'9 Mapa Riesgo, Plan Acción'!P299)</f>
        <v/>
      </c>
      <c r="L298" s="254" t="str">
        <f>+IF('9 Mapa Riesgo, Plan Acción'!Q299="","",'9 Mapa Riesgo, Plan Acción'!Q299)</f>
        <v/>
      </c>
      <c r="M298" s="160" t="str">
        <f>+IF('9 Mapa Riesgo, Plan Acción'!R299="","",'9 Mapa Riesgo, Plan Acción'!R299)</f>
        <v/>
      </c>
      <c r="P298" s="57"/>
      <c r="Q298" s="57"/>
      <c r="R298" s="57"/>
      <c r="S298" s="57"/>
      <c r="T298" s="57"/>
      <c r="U298" s="57"/>
    </row>
    <row r="299" spans="1:21" s="58" customFormat="1" x14ac:dyDescent="0.25">
      <c r="A299" s="858"/>
      <c r="B299" s="852"/>
      <c r="C299" s="851"/>
      <c r="D299" s="852"/>
      <c r="E299" s="840"/>
      <c r="F299" s="843"/>
      <c r="G299" s="861"/>
      <c r="H299" s="234" t="str">
        <f>+IF('9 Mapa Riesgo, Plan Acción'!M300="","",'9 Mapa Riesgo, Plan Acción'!M300)</f>
        <v/>
      </c>
      <c r="I299" s="126" t="str">
        <f>+IF('9 Mapa Riesgo, Plan Acción'!N300="","",'9 Mapa Riesgo, Plan Acción'!N300)</f>
        <v/>
      </c>
      <c r="J299" s="159" t="str">
        <f>+IF('9 Mapa Riesgo, Plan Acción'!O300="","",'9 Mapa Riesgo, Plan Acción'!O300)</f>
        <v/>
      </c>
      <c r="K299" s="159" t="str">
        <f>+IF('9 Mapa Riesgo, Plan Acción'!P300="","",'9 Mapa Riesgo, Plan Acción'!P300)</f>
        <v/>
      </c>
      <c r="L299" s="254" t="str">
        <f>+IF('9 Mapa Riesgo, Plan Acción'!Q300="","",'9 Mapa Riesgo, Plan Acción'!Q300)</f>
        <v/>
      </c>
      <c r="M299" s="160" t="str">
        <f>+IF('9 Mapa Riesgo, Plan Acción'!R300="","",'9 Mapa Riesgo, Plan Acción'!R300)</f>
        <v/>
      </c>
      <c r="P299" s="57"/>
      <c r="Q299" s="57"/>
      <c r="R299" s="57"/>
      <c r="S299" s="57"/>
      <c r="T299" s="57"/>
      <c r="U299" s="57"/>
    </row>
    <row r="300" spans="1:21" s="58" customFormat="1" x14ac:dyDescent="0.25">
      <c r="A300" s="858"/>
      <c r="B300" s="852"/>
      <c r="C300" s="851"/>
      <c r="D300" s="852"/>
      <c r="E300" s="840"/>
      <c r="F300" s="843"/>
      <c r="G300" s="861"/>
      <c r="H300" s="234" t="str">
        <f>+IF('9 Mapa Riesgo, Plan Acción'!M301="","",'9 Mapa Riesgo, Plan Acción'!M301)</f>
        <v/>
      </c>
      <c r="I300" s="126" t="str">
        <f>+IF('9 Mapa Riesgo, Plan Acción'!N301="","",'9 Mapa Riesgo, Plan Acción'!N301)</f>
        <v/>
      </c>
      <c r="J300" s="159" t="str">
        <f>+IF('9 Mapa Riesgo, Plan Acción'!O301="","",'9 Mapa Riesgo, Plan Acción'!O301)</f>
        <v/>
      </c>
      <c r="K300" s="159" t="str">
        <f>+IF('9 Mapa Riesgo, Plan Acción'!P301="","",'9 Mapa Riesgo, Plan Acción'!P301)</f>
        <v/>
      </c>
      <c r="L300" s="254" t="str">
        <f>+IF('9 Mapa Riesgo, Plan Acción'!Q301="","",'9 Mapa Riesgo, Plan Acción'!Q301)</f>
        <v/>
      </c>
      <c r="M300" s="160" t="str">
        <f>+IF('9 Mapa Riesgo, Plan Acción'!R301="","",'9 Mapa Riesgo, Plan Acción'!R301)</f>
        <v/>
      </c>
      <c r="P300" s="57"/>
      <c r="Q300" s="57"/>
      <c r="R300" s="57"/>
      <c r="S300" s="57"/>
      <c r="T300" s="57"/>
      <c r="U300" s="57"/>
    </row>
    <row r="301" spans="1:21" s="58" customFormat="1" x14ac:dyDescent="0.25">
      <c r="A301" s="858"/>
      <c r="B301" s="852"/>
      <c r="C301" s="851" t="s">
        <v>247</v>
      </c>
      <c r="D301" s="852" t="str">
        <f>+IF('6 Valoración Control'!G301="","",'6 Valoración Control'!G301)</f>
        <v/>
      </c>
      <c r="E301" s="840"/>
      <c r="F301" s="843"/>
      <c r="G301" s="861"/>
      <c r="H301" s="234" t="str">
        <f>+IF('9 Mapa Riesgo, Plan Acción'!M302="","",'9 Mapa Riesgo, Plan Acción'!M302)</f>
        <v/>
      </c>
      <c r="I301" s="126" t="str">
        <f>+IF('9 Mapa Riesgo, Plan Acción'!N302="","",'9 Mapa Riesgo, Plan Acción'!N302)</f>
        <v/>
      </c>
      <c r="J301" s="159" t="str">
        <f>+IF('9 Mapa Riesgo, Plan Acción'!O302="","",'9 Mapa Riesgo, Plan Acción'!O302)</f>
        <v/>
      </c>
      <c r="K301" s="159" t="str">
        <f>+IF('9 Mapa Riesgo, Plan Acción'!P302="","",'9 Mapa Riesgo, Plan Acción'!P302)</f>
        <v/>
      </c>
      <c r="L301" s="254" t="str">
        <f>+IF('9 Mapa Riesgo, Plan Acción'!Q302="","",'9 Mapa Riesgo, Plan Acción'!Q302)</f>
        <v/>
      </c>
      <c r="M301" s="160" t="str">
        <f>+IF('9 Mapa Riesgo, Plan Acción'!R302="","",'9 Mapa Riesgo, Plan Acción'!R302)</f>
        <v/>
      </c>
      <c r="P301" s="57"/>
      <c r="Q301" s="57"/>
      <c r="R301" s="57"/>
      <c r="S301" s="57"/>
      <c r="T301" s="57"/>
      <c r="U301" s="57"/>
    </row>
    <row r="302" spans="1:21" s="58" customFormat="1" x14ac:dyDescent="0.25">
      <c r="A302" s="858"/>
      <c r="B302" s="852"/>
      <c r="C302" s="851"/>
      <c r="D302" s="852"/>
      <c r="E302" s="840"/>
      <c r="F302" s="843"/>
      <c r="G302" s="861"/>
      <c r="H302" s="234" t="str">
        <f>+IF('9 Mapa Riesgo, Plan Acción'!M303="","",'9 Mapa Riesgo, Plan Acción'!M303)</f>
        <v/>
      </c>
      <c r="I302" s="126" t="str">
        <f>+IF('9 Mapa Riesgo, Plan Acción'!N303="","",'9 Mapa Riesgo, Plan Acción'!N303)</f>
        <v/>
      </c>
      <c r="J302" s="159" t="str">
        <f>+IF('9 Mapa Riesgo, Plan Acción'!O303="","",'9 Mapa Riesgo, Plan Acción'!O303)</f>
        <v/>
      </c>
      <c r="K302" s="159" t="str">
        <f>+IF('9 Mapa Riesgo, Plan Acción'!P303="","",'9 Mapa Riesgo, Plan Acción'!P303)</f>
        <v/>
      </c>
      <c r="L302" s="254" t="str">
        <f>+IF('9 Mapa Riesgo, Plan Acción'!Q303="","",'9 Mapa Riesgo, Plan Acción'!Q303)</f>
        <v/>
      </c>
      <c r="M302" s="160" t="str">
        <f>+IF('9 Mapa Riesgo, Plan Acción'!R303="","",'9 Mapa Riesgo, Plan Acción'!R303)</f>
        <v/>
      </c>
      <c r="P302" s="57"/>
      <c r="Q302" s="57"/>
      <c r="R302" s="57"/>
      <c r="S302" s="57"/>
      <c r="T302" s="57"/>
      <c r="U302" s="57"/>
    </row>
    <row r="303" spans="1:21" s="58" customFormat="1" x14ac:dyDescent="0.25">
      <c r="A303" s="858"/>
      <c r="B303" s="852"/>
      <c r="C303" s="851"/>
      <c r="D303" s="852"/>
      <c r="E303" s="840"/>
      <c r="F303" s="843"/>
      <c r="G303" s="861"/>
      <c r="H303" s="234" t="str">
        <f>+IF('9 Mapa Riesgo, Plan Acción'!M304="","",'9 Mapa Riesgo, Plan Acción'!M304)</f>
        <v/>
      </c>
      <c r="I303" s="126" t="str">
        <f>+IF('9 Mapa Riesgo, Plan Acción'!N304="","",'9 Mapa Riesgo, Plan Acción'!N304)</f>
        <v/>
      </c>
      <c r="J303" s="159" t="str">
        <f>+IF('9 Mapa Riesgo, Plan Acción'!O304="","",'9 Mapa Riesgo, Plan Acción'!O304)</f>
        <v/>
      </c>
      <c r="K303" s="159" t="str">
        <f>+IF('9 Mapa Riesgo, Plan Acción'!P304="","",'9 Mapa Riesgo, Plan Acción'!P304)</f>
        <v/>
      </c>
      <c r="L303" s="254" t="str">
        <f>+IF('9 Mapa Riesgo, Plan Acción'!Q304="","",'9 Mapa Riesgo, Plan Acción'!Q304)</f>
        <v/>
      </c>
      <c r="M303" s="160" t="str">
        <f>+IF('9 Mapa Riesgo, Plan Acción'!R304="","",'9 Mapa Riesgo, Plan Acción'!R304)</f>
        <v/>
      </c>
      <c r="P303" s="57"/>
      <c r="Q303" s="57"/>
      <c r="R303" s="57"/>
      <c r="S303" s="57"/>
      <c r="T303" s="57"/>
      <c r="U303" s="57"/>
    </row>
    <row r="304" spans="1:21" s="58" customFormat="1" x14ac:dyDescent="0.25">
      <c r="A304" s="858"/>
      <c r="B304" s="852"/>
      <c r="C304" s="851" t="s">
        <v>248</v>
      </c>
      <c r="D304" s="852" t="str">
        <f>+IF('6 Valoración Control'!G304="","",'6 Valoración Control'!G304)</f>
        <v/>
      </c>
      <c r="E304" s="840"/>
      <c r="F304" s="843"/>
      <c r="G304" s="861"/>
      <c r="H304" s="234" t="str">
        <f>+IF('9 Mapa Riesgo, Plan Acción'!M305="","",'9 Mapa Riesgo, Plan Acción'!M305)</f>
        <v/>
      </c>
      <c r="I304" s="126" t="str">
        <f>+IF('9 Mapa Riesgo, Plan Acción'!N305="","",'9 Mapa Riesgo, Plan Acción'!N305)</f>
        <v/>
      </c>
      <c r="J304" s="159" t="str">
        <f>+IF('9 Mapa Riesgo, Plan Acción'!O305="","",'9 Mapa Riesgo, Plan Acción'!O305)</f>
        <v/>
      </c>
      <c r="K304" s="159" t="str">
        <f>+IF('9 Mapa Riesgo, Plan Acción'!P305="","",'9 Mapa Riesgo, Plan Acción'!P305)</f>
        <v/>
      </c>
      <c r="L304" s="254" t="str">
        <f>+IF('9 Mapa Riesgo, Plan Acción'!Q305="","",'9 Mapa Riesgo, Plan Acción'!Q305)</f>
        <v/>
      </c>
      <c r="M304" s="160" t="str">
        <f>+IF('9 Mapa Riesgo, Plan Acción'!R305="","",'9 Mapa Riesgo, Plan Acción'!R305)</f>
        <v/>
      </c>
      <c r="P304" s="57"/>
      <c r="Q304" s="57"/>
      <c r="R304" s="57"/>
      <c r="S304" s="57"/>
      <c r="T304" s="57"/>
      <c r="U304" s="57"/>
    </row>
    <row r="305" spans="1:21" s="58" customFormat="1" x14ac:dyDescent="0.25">
      <c r="A305" s="858"/>
      <c r="B305" s="852"/>
      <c r="C305" s="851"/>
      <c r="D305" s="852"/>
      <c r="E305" s="840"/>
      <c r="F305" s="843"/>
      <c r="G305" s="861"/>
      <c r="H305" s="234" t="str">
        <f>+IF('9 Mapa Riesgo, Plan Acción'!M306="","",'9 Mapa Riesgo, Plan Acción'!M306)</f>
        <v/>
      </c>
      <c r="I305" s="126" t="str">
        <f>+IF('9 Mapa Riesgo, Plan Acción'!N306="","",'9 Mapa Riesgo, Plan Acción'!N306)</f>
        <v/>
      </c>
      <c r="J305" s="159" t="str">
        <f>+IF('9 Mapa Riesgo, Plan Acción'!O306="","",'9 Mapa Riesgo, Plan Acción'!O306)</f>
        <v/>
      </c>
      <c r="K305" s="159" t="str">
        <f>+IF('9 Mapa Riesgo, Plan Acción'!P306="","",'9 Mapa Riesgo, Plan Acción'!P306)</f>
        <v/>
      </c>
      <c r="L305" s="254" t="str">
        <f>+IF('9 Mapa Riesgo, Plan Acción'!Q306="","",'9 Mapa Riesgo, Plan Acción'!Q306)</f>
        <v/>
      </c>
      <c r="M305" s="160" t="str">
        <f>+IF('9 Mapa Riesgo, Plan Acción'!R306="","",'9 Mapa Riesgo, Plan Acción'!R306)</f>
        <v/>
      </c>
      <c r="P305" s="57"/>
      <c r="Q305" s="57"/>
      <c r="R305" s="57"/>
      <c r="S305" s="57"/>
      <c r="T305" s="57"/>
      <c r="U305" s="57"/>
    </row>
    <row r="306" spans="1:21" s="58" customFormat="1" x14ac:dyDescent="0.25">
      <c r="A306" s="858"/>
      <c r="B306" s="852"/>
      <c r="C306" s="851"/>
      <c r="D306" s="852"/>
      <c r="E306" s="840"/>
      <c r="F306" s="843"/>
      <c r="G306" s="861"/>
      <c r="H306" s="234" t="str">
        <f>+IF('9 Mapa Riesgo, Plan Acción'!M307="","",'9 Mapa Riesgo, Plan Acción'!M307)</f>
        <v/>
      </c>
      <c r="I306" s="126" t="str">
        <f>+IF('9 Mapa Riesgo, Plan Acción'!N307="","",'9 Mapa Riesgo, Plan Acción'!N307)</f>
        <v/>
      </c>
      <c r="J306" s="159" t="str">
        <f>+IF('9 Mapa Riesgo, Plan Acción'!O307="","",'9 Mapa Riesgo, Plan Acción'!O307)</f>
        <v/>
      </c>
      <c r="K306" s="159" t="str">
        <f>+IF('9 Mapa Riesgo, Plan Acción'!P307="","",'9 Mapa Riesgo, Plan Acción'!P307)</f>
        <v/>
      </c>
      <c r="L306" s="254" t="str">
        <f>+IF('9 Mapa Riesgo, Plan Acción'!Q307="","",'9 Mapa Riesgo, Plan Acción'!Q307)</f>
        <v/>
      </c>
      <c r="M306" s="160" t="str">
        <f>+IF('9 Mapa Riesgo, Plan Acción'!R307="","",'9 Mapa Riesgo, Plan Acción'!R307)</f>
        <v/>
      </c>
      <c r="P306" s="57"/>
      <c r="Q306" s="57"/>
      <c r="R306" s="57"/>
      <c r="S306" s="57"/>
      <c r="T306" s="57"/>
      <c r="U306" s="57"/>
    </row>
    <row r="307" spans="1:21" s="58" customFormat="1" x14ac:dyDescent="0.25">
      <c r="A307" s="858"/>
      <c r="B307" s="852"/>
      <c r="C307" s="851" t="s">
        <v>249</v>
      </c>
      <c r="D307" s="852" t="str">
        <f>+IF('6 Valoración Control'!G307="","",'6 Valoración Control'!G307)</f>
        <v/>
      </c>
      <c r="E307" s="840"/>
      <c r="F307" s="843"/>
      <c r="G307" s="861"/>
      <c r="H307" s="234" t="str">
        <f>+IF('9 Mapa Riesgo, Plan Acción'!M308="","",'9 Mapa Riesgo, Plan Acción'!M308)</f>
        <v/>
      </c>
      <c r="I307" s="126" t="str">
        <f>+IF('9 Mapa Riesgo, Plan Acción'!N308="","",'9 Mapa Riesgo, Plan Acción'!N308)</f>
        <v/>
      </c>
      <c r="J307" s="159" t="str">
        <f>+IF('9 Mapa Riesgo, Plan Acción'!O308="","",'9 Mapa Riesgo, Plan Acción'!O308)</f>
        <v/>
      </c>
      <c r="K307" s="159" t="str">
        <f>+IF('9 Mapa Riesgo, Plan Acción'!P308="","",'9 Mapa Riesgo, Plan Acción'!P308)</f>
        <v/>
      </c>
      <c r="L307" s="254" t="str">
        <f>+IF('9 Mapa Riesgo, Plan Acción'!Q308="","",'9 Mapa Riesgo, Plan Acción'!Q308)</f>
        <v/>
      </c>
      <c r="M307" s="160" t="str">
        <f>+IF('9 Mapa Riesgo, Plan Acción'!R308="","",'9 Mapa Riesgo, Plan Acción'!R308)</f>
        <v/>
      </c>
      <c r="P307" s="57"/>
      <c r="Q307" s="57"/>
      <c r="R307" s="57"/>
      <c r="S307" s="57"/>
      <c r="T307" s="57"/>
      <c r="U307" s="57"/>
    </row>
    <row r="308" spans="1:21" s="58" customFormat="1" x14ac:dyDescent="0.25">
      <c r="A308" s="858"/>
      <c r="B308" s="852"/>
      <c r="C308" s="851"/>
      <c r="D308" s="852"/>
      <c r="E308" s="840"/>
      <c r="F308" s="843"/>
      <c r="G308" s="861"/>
      <c r="H308" s="234" t="str">
        <f>+IF('9 Mapa Riesgo, Plan Acción'!M309="","",'9 Mapa Riesgo, Plan Acción'!M309)</f>
        <v/>
      </c>
      <c r="I308" s="126" t="str">
        <f>+IF('9 Mapa Riesgo, Plan Acción'!N309="","",'9 Mapa Riesgo, Plan Acción'!N309)</f>
        <v/>
      </c>
      <c r="J308" s="159" t="str">
        <f>+IF('9 Mapa Riesgo, Plan Acción'!O309="","",'9 Mapa Riesgo, Plan Acción'!O309)</f>
        <v/>
      </c>
      <c r="K308" s="159" t="str">
        <f>+IF('9 Mapa Riesgo, Plan Acción'!P309="","",'9 Mapa Riesgo, Plan Acción'!P309)</f>
        <v/>
      </c>
      <c r="L308" s="254" t="str">
        <f>+IF('9 Mapa Riesgo, Plan Acción'!Q309="","",'9 Mapa Riesgo, Plan Acción'!Q309)</f>
        <v/>
      </c>
      <c r="M308" s="160" t="str">
        <f>+IF('9 Mapa Riesgo, Plan Acción'!R309="","",'9 Mapa Riesgo, Plan Acción'!R309)</f>
        <v/>
      </c>
      <c r="P308" s="57"/>
      <c r="Q308" s="57"/>
      <c r="R308" s="57"/>
      <c r="S308" s="57"/>
      <c r="T308" s="57"/>
      <c r="U308" s="57"/>
    </row>
    <row r="309" spans="1:21" s="58" customFormat="1" ht="12.75" thickBot="1" x14ac:dyDescent="0.3">
      <c r="A309" s="859"/>
      <c r="B309" s="854"/>
      <c r="C309" s="853"/>
      <c r="D309" s="854"/>
      <c r="E309" s="841"/>
      <c r="F309" s="844"/>
      <c r="G309" s="862"/>
      <c r="H309" s="235" t="str">
        <f>+IF('9 Mapa Riesgo, Plan Acción'!M310="","",'9 Mapa Riesgo, Plan Acción'!M310)</f>
        <v/>
      </c>
      <c r="I309" s="128" t="str">
        <f>+IF('9 Mapa Riesgo, Plan Acción'!N310="","",'9 Mapa Riesgo, Plan Acción'!N310)</f>
        <v/>
      </c>
      <c r="J309" s="241" t="str">
        <f>+IF('9 Mapa Riesgo, Plan Acción'!O310="","",'9 Mapa Riesgo, Plan Acción'!O310)</f>
        <v/>
      </c>
      <c r="K309" s="241" t="str">
        <f>+IF('9 Mapa Riesgo, Plan Acción'!P310="","",'9 Mapa Riesgo, Plan Acción'!P310)</f>
        <v/>
      </c>
      <c r="L309" s="255" t="str">
        <f>+IF('9 Mapa Riesgo, Plan Acción'!Q310="","",'9 Mapa Riesgo, Plan Acción'!Q310)</f>
        <v/>
      </c>
      <c r="M309" s="161" t="str">
        <f>+IF('9 Mapa Riesgo, Plan Acción'!R310="","",'9 Mapa Riesgo, Plan Acción'!R310)</f>
        <v/>
      </c>
      <c r="P309" s="57"/>
      <c r="Q309" s="57"/>
      <c r="R309" s="57"/>
      <c r="S309" s="57"/>
      <c r="T309" s="57"/>
      <c r="U309" s="57"/>
    </row>
    <row r="310" spans="1:21" s="58" customFormat="1" x14ac:dyDescent="0.25">
      <c r="A310" s="57"/>
      <c r="B310" s="61"/>
      <c r="C310" s="61"/>
      <c r="D310" s="61"/>
      <c r="E310" s="59"/>
      <c r="F310" s="59"/>
      <c r="G310" s="59"/>
      <c r="L310" s="230"/>
      <c r="M310" s="231"/>
      <c r="P310" s="57"/>
      <c r="Q310" s="57"/>
      <c r="R310" s="57"/>
      <c r="S310" s="57"/>
      <c r="T310" s="57"/>
      <c r="U310" s="57"/>
    </row>
    <row r="311" spans="1:21" s="58" customFormat="1" x14ac:dyDescent="0.25">
      <c r="A311" s="57"/>
      <c r="B311" s="61"/>
      <c r="C311" s="61"/>
      <c r="D311" s="61"/>
      <c r="E311" s="59"/>
      <c r="F311" s="59"/>
      <c r="G311" s="59"/>
      <c r="L311" s="230"/>
      <c r="M311" s="231"/>
      <c r="P311" s="57"/>
      <c r="Q311" s="57"/>
      <c r="R311" s="57"/>
      <c r="S311" s="57"/>
      <c r="T311" s="57"/>
      <c r="U311" s="57"/>
    </row>
    <row r="312" spans="1:21" s="58" customFormat="1" x14ac:dyDescent="0.25">
      <c r="A312" s="57"/>
      <c r="B312" s="61"/>
      <c r="C312" s="61"/>
      <c r="D312" s="61"/>
      <c r="E312" s="59"/>
      <c r="F312" s="59"/>
      <c r="G312" s="59"/>
      <c r="L312" s="230"/>
      <c r="M312" s="231"/>
      <c r="P312" s="57"/>
      <c r="Q312" s="57"/>
      <c r="R312" s="57"/>
      <c r="S312" s="57"/>
      <c r="T312" s="57"/>
      <c r="U312" s="57"/>
    </row>
    <row r="313" spans="1:21" s="58" customFormat="1" x14ac:dyDescent="0.25">
      <c r="A313" s="57"/>
      <c r="B313" s="61"/>
      <c r="C313" s="61"/>
      <c r="D313" s="61"/>
      <c r="E313" s="59"/>
      <c r="F313" s="59"/>
      <c r="G313" s="59"/>
      <c r="L313" s="230"/>
      <c r="M313" s="231"/>
      <c r="P313" s="57"/>
      <c r="Q313" s="57"/>
      <c r="R313" s="57"/>
      <c r="S313" s="57"/>
      <c r="T313" s="57"/>
      <c r="U313" s="57"/>
    </row>
    <row r="314" spans="1:21" s="58" customFormat="1" x14ac:dyDescent="0.25">
      <c r="A314" s="57"/>
      <c r="B314" s="61"/>
      <c r="C314" s="61"/>
      <c r="D314" s="61"/>
      <c r="E314" s="59"/>
      <c r="F314" s="59"/>
      <c r="G314" s="59"/>
      <c r="L314" s="230"/>
      <c r="M314" s="231"/>
      <c r="P314" s="57"/>
      <c r="Q314" s="57"/>
      <c r="R314" s="57"/>
      <c r="S314" s="57"/>
      <c r="T314" s="57"/>
      <c r="U314" s="57"/>
    </row>
  </sheetData>
  <sheetProtection formatColumns="0" formatRows="0" sort="0" autoFilter="0" pivotTables="0"/>
  <dataConsolidate/>
  <mergeCells count="314">
    <mergeCell ref="A1:A3"/>
    <mergeCell ref="A10:A24"/>
    <mergeCell ref="B10:B24"/>
    <mergeCell ref="C10:C12"/>
    <mergeCell ref="D10:D12"/>
    <mergeCell ref="E10:E24"/>
    <mergeCell ref="E8:G8"/>
    <mergeCell ref="C13:C15"/>
    <mergeCell ref="D13:D15"/>
    <mergeCell ref="C16:C18"/>
    <mergeCell ref="D16:D18"/>
    <mergeCell ref="C19:C21"/>
    <mergeCell ref="D19:D21"/>
    <mergeCell ref="C22:C24"/>
    <mergeCell ref="D22:D24"/>
    <mergeCell ref="B2:C3"/>
    <mergeCell ref="D1:E1"/>
    <mergeCell ref="D2:E2"/>
    <mergeCell ref="D3:E3"/>
    <mergeCell ref="B1:C1"/>
    <mergeCell ref="I8:L8"/>
    <mergeCell ref="K2:L2"/>
    <mergeCell ref="K1:L1"/>
    <mergeCell ref="G2:H2"/>
    <mergeCell ref="G1:H1"/>
    <mergeCell ref="I2:J2"/>
    <mergeCell ref="I1:J1"/>
    <mergeCell ref="F10:F24"/>
    <mergeCell ref="G10:G24"/>
    <mergeCell ref="G25:G39"/>
    <mergeCell ref="C28:C30"/>
    <mergeCell ref="D28:D30"/>
    <mergeCell ref="C31:C33"/>
    <mergeCell ref="D31:D33"/>
    <mergeCell ref="C34:C36"/>
    <mergeCell ref="D34:D36"/>
    <mergeCell ref="A25:A39"/>
    <mergeCell ref="B25:B39"/>
    <mergeCell ref="C25:C27"/>
    <mergeCell ref="C37:C39"/>
    <mergeCell ref="D37:D39"/>
    <mergeCell ref="A40:A54"/>
    <mergeCell ref="B40:B54"/>
    <mergeCell ref="C40:C42"/>
    <mergeCell ref="D40:D42"/>
    <mergeCell ref="D52:D54"/>
    <mergeCell ref="D25:D27"/>
    <mergeCell ref="E25:E39"/>
    <mergeCell ref="F25:F39"/>
    <mergeCell ref="E40:E54"/>
    <mergeCell ref="F40:F54"/>
    <mergeCell ref="G40:G54"/>
    <mergeCell ref="C43:C45"/>
    <mergeCell ref="D43:D45"/>
    <mergeCell ref="C46:C48"/>
    <mergeCell ref="D46:D48"/>
    <mergeCell ref="C49:C51"/>
    <mergeCell ref="D49:D51"/>
    <mergeCell ref="C52:C54"/>
    <mergeCell ref="G55:G69"/>
    <mergeCell ref="C58:C60"/>
    <mergeCell ref="D58:D60"/>
    <mergeCell ref="C61:C63"/>
    <mergeCell ref="D61:D63"/>
    <mergeCell ref="C64:C66"/>
    <mergeCell ref="D64:D66"/>
    <mergeCell ref="E55:E69"/>
    <mergeCell ref="F55:F69"/>
    <mergeCell ref="A55:A69"/>
    <mergeCell ref="B55:B69"/>
    <mergeCell ref="C55:C57"/>
    <mergeCell ref="C67:C69"/>
    <mergeCell ref="D67:D69"/>
    <mergeCell ref="A70:A84"/>
    <mergeCell ref="B70:B84"/>
    <mergeCell ref="C70:C72"/>
    <mergeCell ref="D70:D72"/>
    <mergeCell ref="D82:D84"/>
    <mergeCell ref="D55:D57"/>
    <mergeCell ref="E70:E84"/>
    <mergeCell ref="F70:F84"/>
    <mergeCell ref="G70:G84"/>
    <mergeCell ref="C73:C75"/>
    <mergeCell ref="D73:D75"/>
    <mergeCell ref="C76:C78"/>
    <mergeCell ref="D76:D78"/>
    <mergeCell ref="C79:C81"/>
    <mergeCell ref="D79:D81"/>
    <mergeCell ref="C82:C84"/>
    <mergeCell ref="G85:G99"/>
    <mergeCell ref="C88:C90"/>
    <mergeCell ref="D88:D90"/>
    <mergeCell ref="C91:C93"/>
    <mergeCell ref="D91:D93"/>
    <mergeCell ref="C94:C96"/>
    <mergeCell ref="D94:D96"/>
    <mergeCell ref="A85:A99"/>
    <mergeCell ref="B85:B99"/>
    <mergeCell ref="C85:C87"/>
    <mergeCell ref="C97:C99"/>
    <mergeCell ref="D97:D99"/>
    <mergeCell ref="A100:A114"/>
    <mergeCell ref="B100:B114"/>
    <mergeCell ref="C100:C102"/>
    <mergeCell ref="D100:D102"/>
    <mergeCell ref="D112:D114"/>
    <mergeCell ref="D85:D87"/>
    <mergeCell ref="E85:E99"/>
    <mergeCell ref="F85:F99"/>
    <mergeCell ref="E100:E114"/>
    <mergeCell ref="F100:F114"/>
    <mergeCell ref="G100:G114"/>
    <mergeCell ref="C103:C105"/>
    <mergeCell ref="D103:D105"/>
    <mergeCell ref="C106:C108"/>
    <mergeCell ref="D106:D108"/>
    <mergeCell ref="C109:C111"/>
    <mergeCell ref="D109:D111"/>
    <mergeCell ref="C112:C114"/>
    <mergeCell ref="G115:G129"/>
    <mergeCell ref="C118:C120"/>
    <mergeCell ref="D118:D120"/>
    <mergeCell ref="C121:C123"/>
    <mergeCell ref="D121:D123"/>
    <mergeCell ref="C124:C126"/>
    <mergeCell ref="D124:D126"/>
    <mergeCell ref="E115:E129"/>
    <mergeCell ref="F115:F129"/>
    <mergeCell ref="A115:A129"/>
    <mergeCell ref="B115:B129"/>
    <mergeCell ref="C115:C117"/>
    <mergeCell ref="C127:C129"/>
    <mergeCell ref="D127:D129"/>
    <mergeCell ref="A130:A144"/>
    <mergeCell ref="B130:B144"/>
    <mergeCell ref="C130:C132"/>
    <mergeCell ref="D130:D132"/>
    <mergeCell ref="D142:D144"/>
    <mergeCell ref="D115:D117"/>
    <mergeCell ref="E130:E144"/>
    <mergeCell ref="F130:F144"/>
    <mergeCell ref="G130:G144"/>
    <mergeCell ref="C133:C135"/>
    <mergeCell ref="D133:D135"/>
    <mergeCell ref="C136:C138"/>
    <mergeCell ref="D136:D138"/>
    <mergeCell ref="C139:C141"/>
    <mergeCell ref="D139:D141"/>
    <mergeCell ref="C142:C144"/>
    <mergeCell ref="G145:G159"/>
    <mergeCell ref="C148:C150"/>
    <mergeCell ref="D148:D150"/>
    <mergeCell ref="C151:C153"/>
    <mergeCell ref="D151:D153"/>
    <mergeCell ref="C154:C156"/>
    <mergeCell ref="D154:D156"/>
    <mergeCell ref="A145:A159"/>
    <mergeCell ref="B145:B159"/>
    <mergeCell ref="C145:C147"/>
    <mergeCell ref="C157:C159"/>
    <mergeCell ref="D157:D159"/>
    <mergeCell ref="A160:A174"/>
    <mergeCell ref="B160:B174"/>
    <mergeCell ref="C160:C162"/>
    <mergeCell ref="D160:D162"/>
    <mergeCell ref="D172:D174"/>
    <mergeCell ref="D145:D147"/>
    <mergeCell ref="E145:E159"/>
    <mergeCell ref="F145:F159"/>
    <mergeCell ref="E160:E174"/>
    <mergeCell ref="F160:F174"/>
    <mergeCell ref="G160:G174"/>
    <mergeCell ref="C163:C165"/>
    <mergeCell ref="D163:D165"/>
    <mergeCell ref="C166:C168"/>
    <mergeCell ref="D166:D168"/>
    <mergeCell ref="C169:C171"/>
    <mergeCell ref="D169:D171"/>
    <mergeCell ref="C172:C174"/>
    <mergeCell ref="G175:G189"/>
    <mergeCell ref="C178:C180"/>
    <mergeCell ref="D178:D180"/>
    <mergeCell ref="C181:C183"/>
    <mergeCell ref="D181:D183"/>
    <mergeCell ref="C184:C186"/>
    <mergeCell ref="D184:D186"/>
    <mergeCell ref="E175:E189"/>
    <mergeCell ref="F175:F189"/>
    <mergeCell ref="A175:A189"/>
    <mergeCell ref="B175:B189"/>
    <mergeCell ref="C175:C177"/>
    <mergeCell ref="C187:C189"/>
    <mergeCell ref="D187:D189"/>
    <mergeCell ref="A190:A204"/>
    <mergeCell ref="B190:B204"/>
    <mergeCell ref="C190:C192"/>
    <mergeCell ref="D190:D192"/>
    <mergeCell ref="D202:D204"/>
    <mergeCell ref="D175:D177"/>
    <mergeCell ref="E190:E204"/>
    <mergeCell ref="F190:F204"/>
    <mergeCell ref="G190:G204"/>
    <mergeCell ref="C193:C195"/>
    <mergeCell ref="D193:D195"/>
    <mergeCell ref="C196:C198"/>
    <mergeCell ref="D196:D198"/>
    <mergeCell ref="C199:C201"/>
    <mergeCell ref="D199:D201"/>
    <mergeCell ref="C202:C204"/>
    <mergeCell ref="G205:G219"/>
    <mergeCell ref="C208:C210"/>
    <mergeCell ref="D208:D210"/>
    <mergeCell ref="C211:C213"/>
    <mergeCell ref="D211:D213"/>
    <mergeCell ref="C214:C216"/>
    <mergeCell ref="D214:D216"/>
    <mergeCell ref="A205:A219"/>
    <mergeCell ref="B205:B219"/>
    <mergeCell ref="C205:C207"/>
    <mergeCell ref="C217:C219"/>
    <mergeCell ref="D217:D219"/>
    <mergeCell ref="A220:A234"/>
    <mergeCell ref="B220:B234"/>
    <mergeCell ref="C220:C222"/>
    <mergeCell ref="D220:D222"/>
    <mergeCell ref="D232:D234"/>
    <mergeCell ref="D205:D207"/>
    <mergeCell ref="E205:E219"/>
    <mergeCell ref="F205:F219"/>
    <mergeCell ref="E220:E234"/>
    <mergeCell ref="F220:F234"/>
    <mergeCell ref="G220:G234"/>
    <mergeCell ref="C223:C225"/>
    <mergeCell ref="D223:D225"/>
    <mergeCell ref="C226:C228"/>
    <mergeCell ref="D226:D228"/>
    <mergeCell ref="C229:C231"/>
    <mergeCell ref="D229:D231"/>
    <mergeCell ref="C232:C234"/>
    <mergeCell ref="F235:F249"/>
    <mergeCell ref="G235:G249"/>
    <mergeCell ref="C238:C240"/>
    <mergeCell ref="D238:D240"/>
    <mergeCell ref="C241:C243"/>
    <mergeCell ref="D241:D243"/>
    <mergeCell ref="C244:C246"/>
    <mergeCell ref="D244:D246"/>
    <mergeCell ref="C262:C264"/>
    <mergeCell ref="D247:D249"/>
    <mergeCell ref="A250:A264"/>
    <mergeCell ref="B250:B264"/>
    <mergeCell ref="C250:C252"/>
    <mergeCell ref="D250:D252"/>
    <mergeCell ref="D262:D264"/>
    <mergeCell ref="C268:C270"/>
    <mergeCell ref="D268:D270"/>
    <mergeCell ref="A235:A249"/>
    <mergeCell ref="B235:B249"/>
    <mergeCell ref="C235:C237"/>
    <mergeCell ref="C247:C249"/>
    <mergeCell ref="C253:C255"/>
    <mergeCell ref="D253:D255"/>
    <mergeCell ref="C256:C258"/>
    <mergeCell ref="D256:D258"/>
    <mergeCell ref="C259:C261"/>
    <mergeCell ref="D259:D261"/>
    <mergeCell ref="C271:C273"/>
    <mergeCell ref="D271:D273"/>
    <mergeCell ref="C274:C276"/>
    <mergeCell ref="D274:D276"/>
    <mergeCell ref="A265:A279"/>
    <mergeCell ref="B265:B279"/>
    <mergeCell ref="C265:C267"/>
    <mergeCell ref="C277:C279"/>
    <mergeCell ref="C283:C285"/>
    <mergeCell ref="D283:D285"/>
    <mergeCell ref="C286:C288"/>
    <mergeCell ref="D286:D288"/>
    <mergeCell ref="C289:C291"/>
    <mergeCell ref="D289:D291"/>
    <mergeCell ref="C292:C294"/>
    <mergeCell ref="D277:D279"/>
    <mergeCell ref="A280:A294"/>
    <mergeCell ref="B280:B294"/>
    <mergeCell ref="C280:C282"/>
    <mergeCell ref="D280:D282"/>
    <mergeCell ref="D292:D294"/>
    <mergeCell ref="C298:C300"/>
    <mergeCell ref="D298:D300"/>
    <mergeCell ref="C301:C303"/>
    <mergeCell ref="D301:D303"/>
    <mergeCell ref="C304:C306"/>
    <mergeCell ref="D304:D306"/>
    <mergeCell ref="A295:A309"/>
    <mergeCell ref="B295:B309"/>
    <mergeCell ref="C295:C297"/>
    <mergeCell ref="C307:C309"/>
    <mergeCell ref="D307:D309"/>
    <mergeCell ref="D295:D297"/>
    <mergeCell ref="E250:E264"/>
    <mergeCell ref="F250:F264"/>
    <mergeCell ref="G250:G264"/>
    <mergeCell ref="D235:D237"/>
    <mergeCell ref="E235:E249"/>
    <mergeCell ref="E295:E309"/>
    <mergeCell ref="F295:F309"/>
    <mergeCell ref="G295:G309"/>
    <mergeCell ref="E280:E294"/>
    <mergeCell ref="F280:F294"/>
    <mergeCell ref="G280:G294"/>
    <mergeCell ref="D265:D267"/>
    <mergeCell ref="E265:E279"/>
    <mergeCell ref="F265:F279"/>
    <mergeCell ref="G265:G279"/>
  </mergeCells>
  <conditionalFormatting sqref="C10">
    <cfRule type="cellIs" dxfId="2311" priority="1271" operator="equal">
      <formula>#REF!</formula>
    </cfRule>
    <cfRule type="cellIs" dxfId="2310" priority="1270" operator="equal">
      <formula>#REF!</formula>
    </cfRule>
    <cfRule type="cellIs" dxfId="2309" priority="1269" operator="equal">
      <formula>#REF!</formula>
    </cfRule>
    <cfRule type="cellIs" dxfId="2308" priority="1272" operator="equal">
      <formula>#REF!</formula>
    </cfRule>
  </conditionalFormatting>
  <conditionalFormatting sqref="C13:D13">
    <cfRule type="cellIs" dxfId="2307" priority="634" operator="equal">
      <formula>#REF!</formula>
    </cfRule>
    <cfRule type="cellIs" dxfId="2306" priority="636" operator="equal">
      <formula>#REF!</formula>
    </cfRule>
    <cfRule type="cellIs" dxfId="2305" priority="635" operator="equal">
      <formula>#REF!</formula>
    </cfRule>
    <cfRule type="cellIs" dxfId="2304" priority="633" operator="equal">
      <formula>#REF!</formula>
    </cfRule>
  </conditionalFormatting>
  <conditionalFormatting sqref="C16:D16">
    <cfRule type="cellIs" dxfId="2303" priority="632" operator="equal">
      <formula>#REF!</formula>
    </cfRule>
    <cfRule type="cellIs" dxfId="2302" priority="631" operator="equal">
      <formula>#REF!</formula>
    </cfRule>
    <cfRule type="cellIs" dxfId="2301" priority="630" operator="equal">
      <formula>#REF!</formula>
    </cfRule>
    <cfRule type="cellIs" dxfId="2300" priority="629" operator="equal">
      <formula>#REF!</formula>
    </cfRule>
  </conditionalFormatting>
  <conditionalFormatting sqref="C19:D19">
    <cfRule type="cellIs" dxfId="2299" priority="628" operator="equal">
      <formula>#REF!</formula>
    </cfRule>
    <cfRule type="cellIs" dxfId="2298" priority="627" operator="equal">
      <formula>#REF!</formula>
    </cfRule>
    <cfRule type="cellIs" dxfId="2297" priority="626" operator="equal">
      <formula>#REF!</formula>
    </cfRule>
    <cfRule type="cellIs" dxfId="2296" priority="625" operator="equal">
      <formula>#REF!</formula>
    </cfRule>
  </conditionalFormatting>
  <conditionalFormatting sqref="C22:D22">
    <cfRule type="cellIs" dxfId="2295" priority="624" operator="equal">
      <formula>#REF!</formula>
    </cfRule>
    <cfRule type="cellIs" dxfId="2294" priority="623" operator="equal">
      <formula>#REF!</formula>
    </cfRule>
    <cfRule type="cellIs" dxfId="2293" priority="622" operator="equal">
      <formula>#REF!</formula>
    </cfRule>
    <cfRule type="cellIs" dxfId="2292" priority="621" operator="equal">
      <formula>#REF!</formula>
    </cfRule>
  </conditionalFormatting>
  <conditionalFormatting sqref="C28:D28">
    <cfRule type="cellIs" dxfId="2291" priority="616" operator="equal">
      <formula>#REF!</formula>
    </cfRule>
    <cfRule type="cellIs" dxfId="2290" priority="615" operator="equal">
      <formula>#REF!</formula>
    </cfRule>
    <cfRule type="cellIs" dxfId="2289" priority="614" operator="equal">
      <formula>#REF!</formula>
    </cfRule>
    <cfRule type="cellIs" dxfId="2288" priority="613" operator="equal">
      <formula>#REF!</formula>
    </cfRule>
  </conditionalFormatting>
  <conditionalFormatting sqref="C31:D31">
    <cfRule type="cellIs" dxfId="2287" priority="612" operator="equal">
      <formula>#REF!</formula>
    </cfRule>
    <cfRule type="cellIs" dxfId="2286" priority="611" operator="equal">
      <formula>#REF!</formula>
    </cfRule>
    <cfRule type="cellIs" dxfId="2285" priority="610" operator="equal">
      <formula>#REF!</formula>
    </cfRule>
    <cfRule type="cellIs" dxfId="2284" priority="609" operator="equal">
      <formula>#REF!</formula>
    </cfRule>
  </conditionalFormatting>
  <conditionalFormatting sqref="C34:D34">
    <cfRule type="cellIs" dxfId="2283" priority="608" operator="equal">
      <formula>#REF!</formula>
    </cfRule>
    <cfRule type="cellIs" dxfId="2282" priority="607" operator="equal">
      <formula>#REF!</formula>
    </cfRule>
    <cfRule type="cellIs" dxfId="2281" priority="605" operator="equal">
      <formula>#REF!</formula>
    </cfRule>
    <cfRule type="cellIs" dxfId="2280" priority="606" operator="equal">
      <formula>#REF!</formula>
    </cfRule>
  </conditionalFormatting>
  <conditionalFormatting sqref="C37:D37">
    <cfRule type="cellIs" dxfId="2279" priority="604" operator="equal">
      <formula>#REF!</formula>
    </cfRule>
    <cfRule type="cellIs" dxfId="2278" priority="603" operator="equal">
      <formula>#REF!</formula>
    </cfRule>
    <cfRule type="cellIs" dxfId="2277" priority="602" operator="equal">
      <formula>#REF!</formula>
    </cfRule>
    <cfRule type="cellIs" dxfId="2276" priority="601" operator="equal">
      <formula>#REF!</formula>
    </cfRule>
  </conditionalFormatting>
  <conditionalFormatting sqref="C43:D43">
    <cfRule type="cellIs" dxfId="2275" priority="596" operator="equal">
      <formula>#REF!</formula>
    </cfRule>
    <cfRule type="cellIs" dxfId="2274" priority="595" operator="equal">
      <formula>#REF!</formula>
    </cfRule>
    <cfRule type="cellIs" dxfId="2273" priority="594" operator="equal">
      <formula>#REF!</formula>
    </cfRule>
    <cfRule type="cellIs" dxfId="2272" priority="593" operator="equal">
      <formula>#REF!</formula>
    </cfRule>
  </conditionalFormatting>
  <conditionalFormatting sqref="C46:D46">
    <cfRule type="cellIs" dxfId="2271" priority="592" operator="equal">
      <formula>#REF!</formula>
    </cfRule>
    <cfRule type="cellIs" dxfId="2270" priority="591" operator="equal">
      <formula>#REF!</formula>
    </cfRule>
    <cfRule type="cellIs" dxfId="2269" priority="590" operator="equal">
      <formula>#REF!</formula>
    </cfRule>
    <cfRule type="cellIs" dxfId="2268" priority="589" operator="equal">
      <formula>#REF!</formula>
    </cfRule>
  </conditionalFormatting>
  <conditionalFormatting sqref="C49:D49">
    <cfRule type="cellIs" dxfId="2267" priority="588" operator="equal">
      <formula>#REF!</formula>
    </cfRule>
    <cfRule type="cellIs" dxfId="2266" priority="587" operator="equal">
      <formula>#REF!</formula>
    </cfRule>
    <cfRule type="cellIs" dxfId="2265" priority="586" operator="equal">
      <formula>#REF!</formula>
    </cfRule>
    <cfRule type="cellIs" dxfId="2264" priority="585" operator="equal">
      <formula>#REF!</formula>
    </cfRule>
  </conditionalFormatting>
  <conditionalFormatting sqref="C52:D52">
    <cfRule type="cellIs" dxfId="2263" priority="584" operator="equal">
      <formula>#REF!</formula>
    </cfRule>
    <cfRule type="cellIs" dxfId="2262" priority="583" operator="equal">
      <formula>#REF!</formula>
    </cfRule>
    <cfRule type="cellIs" dxfId="2261" priority="582" operator="equal">
      <formula>#REF!</formula>
    </cfRule>
    <cfRule type="cellIs" dxfId="2260" priority="581" operator="equal">
      <formula>#REF!</formula>
    </cfRule>
  </conditionalFormatting>
  <conditionalFormatting sqref="C58:D58">
    <cfRule type="cellIs" dxfId="2259" priority="576" operator="equal">
      <formula>#REF!</formula>
    </cfRule>
    <cfRule type="cellIs" dxfId="2258" priority="575" operator="equal">
      <formula>#REF!</formula>
    </cfRule>
    <cfRule type="cellIs" dxfId="2257" priority="574" operator="equal">
      <formula>#REF!</formula>
    </cfRule>
    <cfRule type="cellIs" dxfId="2256" priority="573" operator="equal">
      <formula>#REF!</formula>
    </cfRule>
  </conditionalFormatting>
  <conditionalFormatting sqref="C61:D61">
    <cfRule type="cellIs" dxfId="2255" priority="572" operator="equal">
      <formula>#REF!</formula>
    </cfRule>
    <cfRule type="cellIs" dxfId="2254" priority="571" operator="equal">
      <formula>#REF!</formula>
    </cfRule>
    <cfRule type="cellIs" dxfId="2253" priority="570" operator="equal">
      <formula>#REF!</formula>
    </cfRule>
    <cfRule type="cellIs" dxfId="2252" priority="569" operator="equal">
      <formula>#REF!</formula>
    </cfRule>
  </conditionalFormatting>
  <conditionalFormatting sqref="C64:D64">
    <cfRule type="cellIs" dxfId="2251" priority="568" operator="equal">
      <formula>#REF!</formula>
    </cfRule>
    <cfRule type="cellIs" dxfId="2250" priority="567" operator="equal">
      <formula>#REF!</formula>
    </cfRule>
    <cfRule type="cellIs" dxfId="2249" priority="566" operator="equal">
      <formula>#REF!</formula>
    </cfRule>
    <cfRule type="cellIs" dxfId="2248" priority="565" operator="equal">
      <formula>#REF!</formula>
    </cfRule>
  </conditionalFormatting>
  <conditionalFormatting sqref="C67:D67">
    <cfRule type="cellIs" dxfId="2247" priority="564" operator="equal">
      <formula>#REF!</formula>
    </cfRule>
    <cfRule type="cellIs" dxfId="2246" priority="563" operator="equal">
      <formula>#REF!</formula>
    </cfRule>
    <cfRule type="cellIs" dxfId="2245" priority="562" operator="equal">
      <formula>#REF!</formula>
    </cfRule>
    <cfRule type="cellIs" dxfId="2244" priority="561" operator="equal">
      <formula>#REF!</formula>
    </cfRule>
  </conditionalFormatting>
  <conditionalFormatting sqref="C73:D73">
    <cfRule type="cellIs" dxfId="2243" priority="556" operator="equal">
      <formula>#REF!</formula>
    </cfRule>
    <cfRule type="cellIs" dxfId="2242" priority="555" operator="equal">
      <formula>#REF!</formula>
    </cfRule>
    <cfRule type="cellIs" dxfId="2241" priority="554" operator="equal">
      <formula>#REF!</formula>
    </cfRule>
    <cfRule type="cellIs" dxfId="2240" priority="553" operator="equal">
      <formula>#REF!</formula>
    </cfRule>
  </conditionalFormatting>
  <conditionalFormatting sqref="C76:D76">
    <cfRule type="cellIs" dxfId="2239" priority="552" operator="equal">
      <formula>#REF!</formula>
    </cfRule>
    <cfRule type="cellIs" dxfId="2238" priority="551" operator="equal">
      <formula>#REF!</formula>
    </cfRule>
    <cfRule type="cellIs" dxfId="2237" priority="550" operator="equal">
      <formula>#REF!</formula>
    </cfRule>
    <cfRule type="cellIs" dxfId="2236" priority="549" operator="equal">
      <formula>#REF!</formula>
    </cfRule>
  </conditionalFormatting>
  <conditionalFormatting sqref="C79:D79">
    <cfRule type="cellIs" dxfId="2235" priority="548" operator="equal">
      <formula>#REF!</formula>
    </cfRule>
    <cfRule type="cellIs" dxfId="2234" priority="547" operator="equal">
      <formula>#REF!</formula>
    </cfRule>
    <cfRule type="cellIs" dxfId="2233" priority="546" operator="equal">
      <formula>#REF!</formula>
    </cfRule>
    <cfRule type="cellIs" dxfId="2232" priority="545" operator="equal">
      <formula>#REF!</formula>
    </cfRule>
  </conditionalFormatting>
  <conditionalFormatting sqref="C82:D82">
    <cfRule type="cellIs" dxfId="2231" priority="544" operator="equal">
      <formula>#REF!</formula>
    </cfRule>
    <cfRule type="cellIs" dxfId="2230" priority="543" operator="equal">
      <formula>#REF!</formula>
    </cfRule>
    <cfRule type="cellIs" dxfId="2229" priority="542" operator="equal">
      <formula>#REF!</formula>
    </cfRule>
    <cfRule type="cellIs" dxfId="2228" priority="541" operator="equal">
      <formula>#REF!</formula>
    </cfRule>
  </conditionalFormatting>
  <conditionalFormatting sqref="C88:D88">
    <cfRule type="cellIs" dxfId="2227" priority="536" operator="equal">
      <formula>#REF!</formula>
    </cfRule>
    <cfRule type="cellIs" dxfId="2226" priority="535" operator="equal">
      <formula>#REF!</formula>
    </cfRule>
    <cfRule type="cellIs" dxfId="2225" priority="534" operator="equal">
      <formula>#REF!</formula>
    </cfRule>
    <cfRule type="cellIs" dxfId="2224" priority="533" operator="equal">
      <formula>#REF!</formula>
    </cfRule>
  </conditionalFormatting>
  <conditionalFormatting sqref="C91:D91">
    <cfRule type="cellIs" dxfId="2223" priority="532" operator="equal">
      <formula>#REF!</formula>
    </cfRule>
    <cfRule type="cellIs" dxfId="2222" priority="531" operator="equal">
      <formula>#REF!</formula>
    </cfRule>
    <cfRule type="cellIs" dxfId="2221" priority="530" operator="equal">
      <formula>#REF!</formula>
    </cfRule>
    <cfRule type="cellIs" dxfId="2220" priority="529" operator="equal">
      <formula>#REF!</formula>
    </cfRule>
  </conditionalFormatting>
  <conditionalFormatting sqref="C94:D94">
    <cfRule type="cellIs" dxfId="2219" priority="528" operator="equal">
      <formula>#REF!</formula>
    </cfRule>
    <cfRule type="cellIs" dxfId="2218" priority="527" operator="equal">
      <formula>#REF!</formula>
    </cfRule>
    <cfRule type="cellIs" dxfId="2217" priority="526" operator="equal">
      <formula>#REF!</formula>
    </cfRule>
    <cfRule type="cellIs" dxfId="2216" priority="525" operator="equal">
      <formula>#REF!</formula>
    </cfRule>
  </conditionalFormatting>
  <conditionalFormatting sqref="C97:D97">
    <cfRule type="cellIs" dxfId="2215" priority="522" operator="equal">
      <formula>#REF!</formula>
    </cfRule>
    <cfRule type="cellIs" dxfId="2214" priority="524" operator="equal">
      <formula>#REF!</formula>
    </cfRule>
    <cfRule type="cellIs" dxfId="2213" priority="523" operator="equal">
      <formula>#REF!</formula>
    </cfRule>
    <cfRule type="cellIs" dxfId="2212" priority="521" operator="equal">
      <formula>#REF!</formula>
    </cfRule>
  </conditionalFormatting>
  <conditionalFormatting sqref="C103:D103">
    <cfRule type="cellIs" dxfId="2211" priority="516" operator="equal">
      <formula>#REF!</formula>
    </cfRule>
    <cfRule type="cellIs" dxfId="2210" priority="515" operator="equal">
      <formula>#REF!</formula>
    </cfRule>
    <cfRule type="cellIs" dxfId="2209" priority="514" operator="equal">
      <formula>#REF!</formula>
    </cfRule>
    <cfRule type="cellIs" dxfId="2208" priority="513" operator="equal">
      <formula>#REF!</formula>
    </cfRule>
  </conditionalFormatting>
  <conditionalFormatting sqref="C106:D106">
    <cfRule type="cellIs" dxfId="2207" priority="512" operator="equal">
      <formula>#REF!</formula>
    </cfRule>
    <cfRule type="cellIs" dxfId="2206" priority="511" operator="equal">
      <formula>#REF!</formula>
    </cfRule>
    <cfRule type="cellIs" dxfId="2205" priority="510" operator="equal">
      <formula>#REF!</formula>
    </cfRule>
    <cfRule type="cellIs" dxfId="2204" priority="509" operator="equal">
      <formula>#REF!</formula>
    </cfRule>
  </conditionalFormatting>
  <conditionalFormatting sqref="C109:D109">
    <cfRule type="cellIs" dxfId="2203" priority="507" operator="equal">
      <formula>#REF!</formula>
    </cfRule>
    <cfRule type="cellIs" dxfId="2202" priority="508" operator="equal">
      <formula>#REF!</formula>
    </cfRule>
    <cfRule type="cellIs" dxfId="2201" priority="506" operator="equal">
      <formula>#REF!</formula>
    </cfRule>
    <cfRule type="cellIs" dxfId="2200" priority="505" operator="equal">
      <formula>#REF!</formula>
    </cfRule>
  </conditionalFormatting>
  <conditionalFormatting sqref="C112:D112">
    <cfRule type="cellIs" dxfId="2199" priority="504" operator="equal">
      <formula>#REF!</formula>
    </cfRule>
    <cfRule type="cellIs" dxfId="2198" priority="503" operator="equal">
      <formula>#REF!</formula>
    </cfRule>
    <cfRule type="cellIs" dxfId="2197" priority="502" operator="equal">
      <formula>#REF!</formula>
    </cfRule>
    <cfRule type="cellIs" dxfId="2196" priority="501" operator="equal">
      <formula>#REF!</formula>
    </cfRule>
  </conditionalFormatting>
  <conditionalFormatting sqref="C118:D118">
    <cfRule type="cellIs" dxfId="2195" priority="493" operator="equal">
      <formula>#REF!</formula>
    </cfRule>
    <cfRule type="cellIs" dxfId="2194" priority="496" operator="equal">
      <formula>#REF!</formula>
    </cfRule>
    <cfRule type="cellIs" dxfId="2193" priority="495" operator="equal">
      <formula>#REF!</formula>
    </cfRule>
    <cfRule type="cellIs" dxfId="2192" priority="494" operator="equal">
      <formula>#REF!</formula>
    </cfRule>
  </conditionalFormatting>
  <conditionalFormatting sqref="C121:D121">
    <cfRule type="cellIs" dxfId="2191" priority="492" operator="equal">
      <formula>#REF!</formula>
    </cfRule>
    <cfRule type="cellIs" dxfId="2190" priority="491" operator="equal">
      <formula>#REF!</formula>
    </cfRule>
    <cfRule type="cellIs" dxfId="2189" priority="490" operator="equal">
      <formula>#REF!</formula>
    </cfRule>
    <cfRule type="cellIs" dxfId="2188" priority="489" operator="equal">
      <formula>#REF!</formula>
    </cfRule>
  </conditionalFormatting>
  <conditionalFormatting sqref="C124:D124">
    <cfRule type="cellIs" dxfId="2187" priority="488" operator="equal">
      <formula>#REF!</formula>
    </cfRule>
    <cfRule type="cellIs" dxfId="2186" priority="487" operator="equal">
      <formula>#REF!</formula>
    </cfRule>
    <cfRule type="cellIs" dxfId="2185" priority="486" operator="equal">
      <formula>#REF!</formula>
    </cfRule>
    <cfRule type="cellIs" dxfId="2184" priority="485" operator="equal">
      <formula>#REF!</formula>
    </cfRule>
  </conditionalFormatting>
  <conditionalFormatting sqref="C127:D127">
    <cfRule type="cellIs" dxfId="2183" priority="482" operator="equal">
      <formula>#REF!</formula>
    </cfRule>
    <cfRule type="cellIs" dxfId="2182" priority="484" operator="equal">
      <formula>#REF!</formula>
    </cfRule>
    <cfRule type="cellIs" dxfId="2181" priority="483" operator="equal">
      <formula>#REF!</formula>
    </cfRule>
    <cfRule type="cellIs" dxfId="2180" priority="481" operator="equal">
      <formula>#REF!</formula>
    </cfRule>
  </conditionalFormatting>
  <conditionalFormatting sqref="C133:D133">
    <cfRule type="cellIs" dxfId="2179" priority="476" operator="equal">
      <formula>#REF!</formula>
    </cfRule>
    <cfRule type="cellIs" dxfId="2178" priority="475" operator="equal">
      <formula>#REF!</formula>
    </cfRule>
    <cfRule type="cellIs" dxfId="2177" priority="474" operator="equal">
      <formula>#REF!</formula>
    </cfRule>
    <cfRule type="cellIs" dxfId="2176" priority="473" operator="equal">
      <formula>#REF!</formula>
    </cfRule>
  </conditionalFormatting>
  <conditionalFormatting sqref="C136:D136">
    <cfRule type="cellIs" dxfId="2175" priority="472" operator="equal">
      <formula>#REF!</formula>
    </cfRule>
    <cfRule type="cellIs" dxfId="2174" priority="471" operator="equal">
      <formula>#REF!</formula>
    </cfRule>
    <cfRule type="cellIs" dxfId="2173" priority="470" operator="equal">
      <formula>#REF!</formula>
    </cfRule>
    <cfRule type="cellIs" dxfId="2172" priority="469" operator="equal">
      <formula>#REF!</formula>
    </cfRule>
  </conditionalFormatting>
  <conditionalFormatting sqref="C139:D139">
    <cfRule type="cellIs" dxfId="2171" priority="468" operator="equal">
      <formula>#REF!</formula>
    </cfRule>
    <cfRule type="cellIs" dxfId="2170" priority="467" operator="equal">
      <formula>#REF!</formula>
    </cfRule>
    <cfRule type="cellIs" dxfId="2169" priority="466" operator="equal">
      <formula>#REF!</formula>
    </cfRule>
    <cfRule type="cellIs" dxfId="2168" priority="465" operator="equal">
      <formula>#REF!</formula>
    </cfRule>
  </conditionalFormatting>
  <conditionalFormatting sqref="C142:D142">
    <cfRule type="cellIs" dxfId="2167" priority="464" operator="equal">
      <formula>#REF!</formula>
    </cfRule>
    <cfRule type="cellIs" dxfId="2166" priority="463" operator="equal">
      <formula>#REF!</formula>
    </cfRule>
    <cfRule type="cellIs" dxfId="2165" priority="462" operator="equal">
      <formula>#REF!</formula>
    </cfRule>
    <cfRule type="cellIs" dxfId="2164" priority="461" operator="equal">
      <formula>#REF!</formula>
    </cfRule>
  </conditionalFormatting>
  <conditionalFormatting sqref="C148:D148">
    <cfRule type="cellIs" dxfId="2163" priority="456" operator="equal">
      <formula>#REF!</formula>
    </cfRule>
    <cfRule type="cellIs" dxfId="2162" priority="455" operator="equal">
      <formula>#REF!</formula>
    </cfRule>
    <cfRule type="cellIs" dxfId="2161" priority="454" operator="equal">
      <formula>#REF!</formula>
    </cfRule>
    <cfRule type="cellIs" dxfId="2160" priority="453" operator="equal">
      <formula>#REF!</formula>
    </cfRule>
  </conditionalFormatting>
  <conditionalFormatting sqref="C151:D151">
    <cfRule type="cellIs" dxfId="2159" priority="452" operator="equal">
      <formula>#REF!</formula>
    </cfRule>
    <cfRule type="cellIs" dxfId="2158" priority="451" operator="equal">
      <formula>#REF!</formula>
    </cfRule>
    <cfRule type="cellIs" dxfId="2157" priority="450" operator="equal">
      <formula>#REF!</formula>
    </cfRule>
    <cfRule type="cellIs" dxfId="2156" priority="449" operator="equal">
      <formula>#REF!</formula>
    </cfRule>
  </conditionalFormatting>
  <conditionalFormatting sqref="C154:D154">
    <cfRule type="cellIs" dxfId="2155" priority="448" operator="equal">
      <formula>#REF!</formula>
    </cfRule>
    <cfRule type="cellIs" dxfId="2154" priority="447" operator="equal">
      <formula>#REF!</formula>
    </cfRule>
    <cfRule type="cellIs" dxfId="2153" priority="446" operator="equal">
      <formula>#REF!</formula>
    </cfRule>
    <cfRule type="cellIs" dxfId="2152" priority="445" operator="equal">
      <formula>#REF!</formula>
    </cfRule>
  </conditionalFormatting>
  <conditionalFormatting sqref="C157:D157">
    <cfRule type="cellIs" dxfId="2151" priority="444" operator="equal">
      <formula>#REF!</formula>
    </cfRule>
    <cfRule type="cellIs" dxfId="2150" priority="443" operator="equal">
      <formula>#REF!</formula>
    </cfRule>
    <cfRule type="cellIs" dxfId="2149" priority="442" operator="equal">
      <formula>#REF!</formula>
    </cfRule>
    <cfRule type="cellIs" dxfId="2148" priority="441" operator="equal">
      <formula>#REF!</formula>
    </cfRule>
  </conditionalFormatting>
  <conditionalFormatting sqref="C163:D163">
    <cfRule type="cellIs" dxfId="2147" priority="436" operator="equal">
      <formula>#REF!</formula>
    </cfRule>
    <cfRule type="cellIs" dxfId="2146" priority="435" operator="equal">
      <formula>#REF!</formula>
    </cfRule>
    <cfRule type="cellIs" dxfId="2145" priority="434" operator="equal">
      <formula>#REF!</formula>
    </cfRule>
    <cfRule type="cellIs" dxfId="2144" priority="433" operator="equal">
      <formula>#REF!</formula>
    </cfRule>
  </conditionalFormatting>
  <conditionalFormatting sqref="C166:D166">
    <cfRule type="cellIs" dxfId="2143" priority="432" operator="equal">
      <formula>#REF!</formula>
    </cfRule>
    <cfRule type="cellIs" dxfId="2142" priority="431" operator="equal">
      <formula>#REF!</formula>
    </cfRule>
    <cfRule type="cellIs" dxfId="2141" priority="430" operator="equal">
      <formula>#REF!</formula>
    </cfRule>
    <cfRule type="cellIs" dxfId="2140" priority="429" operator="equal">
      <formula>#REF!</formula>
    </cfRule>
  </conditionalFormatting>
  <conditionalFormatting sqref="C169:D169">
    <cfRule type="cellIs" dxfId="2139" priority="428" operator="equal">
      <formula>#REF!</formula>
    </cfRule>
    <cfRule type="cellIs" dxfId="2138" priority="427" operator="equal">
      <formula>#REF!</formula>
    </cfRule>
    <cfRule type="cellIs" dxfId="2137" priority="426" operator="equal">
      <formula>#REF!</formula>
    </cfRule>
    <cfRule type="cellIs" dxfId="2136" priority="425" operator="equal">
      <formula>#REF!</formula>
    </cfRule>
  </conditionalFormatting>
  <conditionalFormatting sqref="C172:D172">
    <cfRule type="cellIs" dxfId="2135" priority="424" operator="equal">
      <formula>#REF!</formula>
    </cfRule>
    <cfRule type="cellIs" dxfId="2134" priority="423" operator="equal">
      <formula>#REF!</formula>
    </cfRule>
    <cfRule type="cellIs" dxfId="2133" priority="422" operator="equal">
      <formula>#REF!</formula>
    </cfRule>
    <cfRule type="cellIs" dxfId="2132" priority="421" operator="equal">
      <formula>#REF!</formula>
    </cfRule>
  </conditionalFormatting>
  <conditionalFormatting sqref="C178:D178">
    <cfRule type="cellIs" dxfId="2131" priority="416" operator="equal">
      <formula>#REF!</formula>
    </cfRule>
    <cfRule type="cellIs" dxfId="2130" priority="415" operator="equal">
      <formula>#REF!</formula>
    </cfRule>
    <cfRule type="cellIs" dxfId="2129" priority="414" operator="equal">
      <formula>#REF!</formula>
    </cfRule>
    <cfRule type="cellIs" dxfId="2128" priority="413" operator="equal">
      <formula>#REF!</formula>
    </cfRule>
  </conditionalFormatting>
  <conditionalFormatting sqref="C181:D181">
    <cfRule type="cellIs" dxfId="2127" priority="412" operator="equal">
      <formula>#REF!</formula>
    </cfRule>
    <cfRule type="cellIs" dxfId="2126" priority="411" operator="equal">
      <formula>#REF!</formula>
    </cfRule>
    <cfRule type="cellIs" dxfId="2125" priority="410" operator="equal">
      <formula>#REF!</formula>
    </cfRule>
    <cfRule type="cellIs" dxfId="2124" priority="409" operator="equal">
      <formula>#REF!</formula>
    </cfRule>
  </conditionalFormatting>
  <conditionalFormatting sqref="C184:D184">
    <cfRule type="cellIs" dxfId="2123" priority="408" operator="equal">
      <formula>#REF!</formula>
    </cfRule>
    <cfRule type="cellIs" dxfId="2122" priority="407" operator="equal">
      <formula>#REF!</formula>
    </cfRule>
    <cfRule type="cellIs" dxfId="2121" priority="406" operator="equal">
      <formula>#REF!</formula>
    </cfRule>
    <cfRule type="cellIs" dxfId="2120" priority="405" operator="equal">
      <formula>#REF!</formula>
    </cfRule>
  </conditionalFormatting>
  <conditionalFormatting sqref="C187:D187">
    <cfRule type="cellIs" dxfId="2119" priority="404" operator="equal">
      <formula>#REF!</formula>
    </cfRule>
    <cfRule type="cellIs" dxfId="2118" priority="403" operator="equal">
      <formula>#REF!</formula>
    </cfRule>
    <cfRule type="cellIs" dxfId="2117" priority="402" operator="equal">
      <formula>#REF!</formula>
    </cfRule>
    <cfRule type="cellIs" dxfId="2116" priority="401" operator="equal">
      <formula>#REF!</formula>
    </cfRule>
  </conditionalFormatting>
  <conditionalFormatting sqref="C193:D193">
    <cfRule type="cellIs" dxfId="2115" priority="395" operator="equal">
      <formula>#REF!</formula>
    </cfRule>
    <cfRule type="cellIs" dxfId="2114" priority="396" operator="equal">
      <formula>#REF!</formula>
    </cfRule>
    <cfRule type="cellIs" dxfId="2113" priority="394" operator="equal">
      <formula>#REF!</formula>
    </cfRule>
    <cfRule type="cellIs" dxfId="2112" priority="393" operator="equal">
      <formula>#REF!</formula>
    </cfRule>
  </conditionalFormatting>
  <conditionalFormatting sqref="C196:D196">
    <cfRule type="cellIs" dxfId="2111" priority="392" operator="equal">
      <formula>#REF!</formula>
    </cfRule>
    <cfRule type="cellIs" dxfId="2110" priority="391" operator="equal">
      <formula>#REF!</formula>
    </cfRule>
    <cfRule type="cellIs" dxfId="2109" priority="390" operator="equal">
      <formula>#REF!</formula>
    </cfRule>
    <cfRule type="cellIs" dxfId="2108" priority="389" operator="equal">
      <formula>#REF!</formula>
    </cfRule>
  </conditionalFormatting>
  <conditionalFormatting sqref="C199:D199">
    <cfRule type="cellIs" dxfId="2107" priority="388" operator="equal">
      <formula>#REF!</formula>
    </cfRule>
    <cfRule type="cellIs" dxfId="2106" priority="387" operator="equal">
      <formula>#REF!</formula>
    </cfRule>
    <cfRule type="cellIs" dxfId="2105" priority="386" operator="equal">
      <formula>#REF!</formula>
    </cfRule>
    <cfRule type="cellIs" dxfId="2104" priority="385" operator="equal">
      <formula>#REF!</formula>
    </cfRule>
  </conditionalFormatting>
  <conditionalFormatting sqref="C202:D202">
    <cfRule type="cellIs" dxfId="2103" priority="384" operator="equal">
      <formula>#REF!</formula>
    </cfRule>
    <cfRule type="cellIs" dxfId="2102" priority="383" operator="equal">
      <formula>#REF!</formula>
    </cfRule>
    <cfRule type="cellIs" dxfId="2101" priority="382" operator="equal">
      <formula>#REF!</formula>
    </cfRule>
    <cfRule type="cellIs" dxfId="2100" priority="381" operator="equal">
      <formula>#REF!</formula>
    </cfRule>
  </conditionalFormatting>
  <conditionalFormatting sqref="C208:D208">
    <cfRule type="cellIs" dxfId="2099" priority="376" operator="equal">
      <formula>#REF!</formula>
    </cfRule>
    <cfRule type="cellIs" dxfId="2098" priority="375" operator="equal">
      <formula>#REF!</formula>
    </cfRule>
    <cfRule type="cellIs" dxfId="2097" priority="374" operator="equal">
      <formula>#REF!</formula>
    </cfRule>
    <cfRule type="cellIs" dxfId="2096" priority="373" operator="equal">
      <formula>#REF!</formula>
    </cfRule>
  </conditionalFormatting>
  <conditionalFormatting sqref="C211:D211">
    <cfRule type="cellIs" dxfId="2095" priority="372" operator="equal">
      <formula>#REF!</formula>
    </cfRule>
    <cfRule type="cellIs" dxfId="2094" priority="371" operator="equal">
      <formula>#REF!</formula>
    </cfRule>
    <cfRule type="cellIs" dxfId="2093" priority="370" operator="equal">
      <formula>#REF!</formula>
    </cfRule>
    <cfRule type="cellIs" dxfId="2092" priority="369" operator="equal">
      <formula>#REF!</formula>
    </cfRule>
  </conditionalFormatting>
  <conditionalFormatting sqref="C214:D214">
    <cfRule type="cellIs" dxfId="2091" priority="368" operator="equal">
      <formula>#REF!</formula>
    </cfRule>
    <cfRule type="cellIs" dxfId="2090" priority="367" operator="equal">
      <formula>#REF!</formula>
    </cfRule>
    <cfRule type="cellIs" dxfId="2089" priority="366" operator="equal">
      <formula>#REF!</formula>
    </cfRule>
    <cfRule type="cellIs" dxfId="2088" priority="365" operator="equal">
      <formula>#REF!</formula>
    </cfRule>
  </conditionalFormatting>
  <conditionalFormatting sqref="C217:D217">
    <cfRule type="cellIs" dxfId="2087" priority="364" operator="equal">
      <formula>#REF!</formula>
    </cfRule>
    <cfRule type="cellIs" dxfId="2086" priority="363" operator="equal">
      <formula>#REF!</formula>
    </cfRule>
    <cfRule type="cellIs" dxfId="2085" priority="362" operator="equal">
      <formula>#REF!</formula>
    </cfRule>
    <cfRule type="cellIs" dxfId="2084" priority="361" operator="equal">
      <formula>#REF!</formula>
    </cfRule>
  </conditionalFormatting>
  <conditionalFormatting sqref="C223:D223">
    <cfRule type="cellIs" dxfId="2083" priority="356" operator="equal">
      <formula>#REF!</formula>
    </cfRule>
    <cfRule type="cellIs" dxfId="2082" priority="355" operator="equal">
      <formula>#REF!</formula>
    </cfRule>
    <cfRule type="cellIs" dxfId="2081" priority="354" operator="equal">
      <formula>#REF!</formula>
    </cfRule>
    <cfRule type="cellIs" dxfId="2080" priority="353" operator="equal">
      <formula>#REF!</formula>
    </cfRule>
  </conditionalFormatting>
  <conditionalFormatting sqref="C226:D226">
    <cfRule type="cellIs" dxfId="2079" priority="352" operator="equal">
      <formula>#REF!</formula>
    </cfRule>
    <cfRule type="cellIs" dxfId="2078" priority="351" operator="equal">
      <formula>#REF!</formula>
    </cfRule>
    <cfRule type="cellIs" dxfId="2077" priority="350" operator="equal">
      <formula>#REF!</formula>
    </cfRule>
    <cfRule type="cellIs" dxfId="2076" priority="349" operator="equal">
      <formula>#REF!</formula>
    </cfRule>
  </conditionalFormatting>
  <conditionalFormatting sqref="C229:D229">
    <cfRule type="cellIs" dxfId="2075" priority="348" operator="equal">
      <formula>#REF!</formula>
    </cfRule>
    <cfRule type="cellIs" dxfId="2074" priority="347" operator="equal">
      <formula>#REF!</formula>
    </cfRule>
    <cfRule type="cellIs" dxfId="2073" priority="346" operator="equal">
      <formula>#REF!</formula>
    </cfRule>
    <cfRule type="cellIs" dxfId="2072" priority="345" operator="equal">
      <formula>#REF!</formula>
    </cfRule>
  </conditionalFormatting>
  <conditionalFormatting sqref="C232:D232">
    <cfRule type="cellIs" dxfId="2071" priority="344" operator="equal">
      <formula>#REF!</formula>
    </cfRule>
    <cfRule type="cellIs" dxfId="2070" priority="343" operator="equal">
      <formula>#REF!</formula>
    </cfRule>
    <cfRule type="cellIs" dxfId="2069" priority="342" operator="equal">
      <formula>#REF!</formula>
    </cfRule>
    <cfRule type="cellIs" dxfId="2068" priority="341" operator="equal">
      <formula>#REF!</formula>
    </cfRule>
  </conditionalFormatting>
  <conditionalFormatting sqref="C238:D238">
    <cfRule type="cellIs" dxfId="2067" priority="336" operator="equal">
      <formula>#REF!</formula>
    </cfRule>
    <cfRule type="cellIs" dxfId="2066" priority="335" operator="equal">
      <formula>#REF!</formula>
    </cfRule>
    <cfRule type="cellIs" dxfId="2065" priority="334" operator="equal">
      <formula>#REF!</formula>
    </cfRule>
    <cfRule type="cellIs" dxfId="2064" priority="333" operator="equal">
      <formula>#REF!</formula>
    </cfRule>
  </conditionalFormatting>
  <conditionalFormatting sqref="C241:D241">
    <cfRule type="cellIs" dxfId="2063" priority="332" operator="equal">
      <formula>#REF!</formula>
    </cfRule>
    <cfRule type="cellIs" dxfId="2062" priority="331" operator="equal">
      <formula>#REF!</formula>
    </cfRule>
    <cfRule type="cellIs" dxfId="2061" priority="330" operator="equal">
      <formula>#REF!</formula>
    </cfRule>
    <cfRule type="cellIs" dxfId="2060" priority="329" operator="equal">
      <formula>#REF!</formula>
    </cfRule>
  </conditionalFormatting>
  <conditionalFormatting sqref="C244:D244">
    <cfRule type="cellIs" dxfId="2059" priority="328" operator="equal">
      <formula>#REF!</formula>
    </cfRule>
    <cfRule type="cellIs" dxfId="2058" priority="327" operator="equal">
      <formula>#REF!</formula>
    </cfRule>
    <cfRule type="cellIs" dxfId="2057" priority="326" operator="equal">
      <formula>#REF!</formula>
    </cfRule>
    <cfRule type="cellIs" dxfId="2056" priority="325" operator="equal">
      <formula>#REF!</formula>
    </cfRule>
  </conditionalFormatting>
  <conditionalFormatting sqref="C247:D247">
    <cfRule type="cellIs" dxfId="2055" priority="324" operator="equal">
      <formula>#REF!</formula>
    </cfRule>
    <cfRule type="cellIs" dxfId="2054" priority="323" operator="equal">
      <formula>#REF!</formula>
    </cfRule>
    <cfRule type="cellIs" dxfId="2053" priority="322" operator="equal">
      <formula>#REF!</formula>
    </cfRule>
    <cfRule type="cellIs" dxfId="2052" priority="321" operator="equal">
      <formula>#REF!</formula>
    </cfRule>
  </conditionalFormatting>
  <conditionalFormatting sqref="C253:D253">
    <cfRule type="cellIs" dxfId="2051" priority="313" operator="equal">
      <formula>#REF!</formula>
    </cfRule>
    <cfRule type="cellIs" dxfId="2050" priority="314" operator="equal">
      <formula>#REF!</formula>
    </cfRule>
    <cfRule type="cellIs" dxfId="2049" priority="315" operator="equal">
      <formula>#REF!</formula>
    </cfRule>
    <cfRule type="cellIs" dxfId="2048" priority="316" operator="equal">
      <formula>#REF!</formula>
    </cfRule>
  </conditionalFormatting>
  <conditionalFormatting sqref="C256:D256">
    <cfRule type="cellIs" dxfId="2047" priority="312" operator="equal">
      <formula>#REF!</formula>
    </cfRule>
    <cfRule type="cellIs" dxfId="2046" priority="311" operator="equal">
      <formula>#REF!</formula>
    </cfRule>
    <cfRule type="cellIs" dxfId="2045" priority="310" operator="equal">
      <formula>#REF!</formula>
    </cfRule>
    <cfRule type="cellIs" dxfId="2044" priority="309" operator="equal">
      <formula>#REF!</formula>
    </cfRule>
  </conditionalFormatting>
  <conditionalFormatting sqref="C259:D259">
    <cfRule type="cellIs" dxfId="2043" priority="308" operator="equal">
      <formula>#REF!</formula>
    </cfRule>
    <cfRule type="cellIs" dxfId="2042" priority="307" operator="equal">
      <formula>#REF!</formula>
    </cfRule>
    <cfRule type="cellIs" dxfId="2041" priority="306" operator="equal">
      <formula>#REF!</formula>
    </cfRule>
    <cfRule type="cellIs" dxfId="2040" priority="305" operator="equal">
      <formula>#REF!</formula>
    </cfRule>
  </conditionalFormatting>
  <conditionalFormatting sqref="C262:D262">
    <cfRule type="cellIs" dxfId="2039" priority="304" operator="equal">
      <formula>#REF!</formula>
    </cfRule>
    <cfRule type="cellIs" dxfId="2038" priority="303" operator="equal">
      <formula>#REF!</formula>
    </cfRule>
    <cfRule type="cellIs" dxfId="2037" priority="302" operator="equal">
      <formula>#REF!</formula>
    </cfRule>
    <cfRule type="cellIs" dxfId="2036" priority="301" operator="equal">
      <formula>#REF!</formula>
    </cfRule>
  </conditionalFormatting>
  <conditionalFormatting sqref="C268:D268">
    <cfRule type="cellIs" dxfId="2035" priority="296" operator="equal">
      <formula>#REF!</formula>
    </cfRule>
    <cfRule type="cellIs" dxfId="2034" priority="295" operator="equal">
      <formula>#REF!</formula>
    </cfRule>
    <cfRule type="cellIs" dxfId="2033" priority="294" operator="equal">
      <formula>#REF!</formula>
    </cfRule>
    <cfRule type="cellIs" dxfId="2032" priority="293" operator="equal">
      <formula>#REF!</formula>
    </cfRule>
  </conditionalFormatting>
  <conditionalFormatting sqref="C271:D271">
    <cfRule type="cellIs" dxfId="2031" priority="292" operator="equal">
      <formula>#REF!</formula>
    </cfRule>
    <cfRule type="cellIs" dxfId="2030" priority="291" operator="equal">
      <formula>#REF!</formula>
    </cfRule>
    <cfRule type="cellIs" dxfId="2029" priority="290" operator="equal">
      <formula>#REF!</formula>
    </cfRule>
    <cfRule type="cellIs" dxfId="2028" priority="289" operator="equal">
      <formula>#REF!</formula>
    </cfRule>
  </conditionalFormatting>
  <conditionalFormatting sqref="C274:D274">
    <cfRule type="cellIs" dxfId="2027" priority="288" operator="equal">
      <formula>#REF!</formula>
    </cfRule>
    <cfRule type="cellIs" dxfId="2026" priority="287" operator="equal">
      <formula>#REF!</formula>
    </cfRule>
    <cfRule type="cellIs" dxfId="2025" priority="286" operator="equal">
      <formula>#REF!</formula>
    </cfRule>
    <cfRule type="cellIs" dxfId="2024" priority="285" operator="equal">
      <formula>#REF!</formula>
    </cfRule>
  </conditionalFormatting>
  <conditionalFormatting sqref="C277:D277">
    <cfRule type="cellIs" dxfId="2023" priority="284" operator="equal">
      <formula>#REF!</formula>
    </cfRule>
    <cfRule type="cellIs" dxfId="2022" priority="283" operator="equal">
      <formula>#REF!</formula>
    </cfRule>
    <cfRule type="cellIs" dxfId="2021" priority="282" operator="equal">
      <formula>#REF!</formula>
    </cfRule>
    <cfRule type="cellIs" dxfId="2020" priority="281" operator="equal">
      <formula>#REF!</formula>
    </cfRule>
  </conditionalFormatting>
  <conditionalFormatting sqref="C283:D283">
    <cfRule type="cellIs" dxfId="2019" priority="276" operator="equal">
      <formula>#REF!</formula>
    </cfRule>
    <cfRule type="cellIs" dxfId="2018" priority="275" operator="equal">
      <formula>#REF!</formula>
    </cfRule>
    <cfRule type="cellIs" dxfId="2017" priority="274" operator="equal">
      <formula>#REF!</formula>
    </cfRule>
    <cfRule type="cellIs" dxfId="2016" priority="273" operator="equal">
      <formula>#REF!</formula>
    </cfRule>
  </conditionalFormatting>
  <conditionalFormatting sqref="C286:D286">
    <cfRule type="cellIs" dxfId="2015" priority="272" operator="equal">
      <formula>#REF!</formula>
    </cfRule>
    <cfRule type="cellIs" dxfId="2014" priority="271" operator="equal">
      <formula>#REF!</formula>
    </cfRule>
    <cfRule type="cellIs" dxfId="2013" priority="270" operator="equal">
      <formula>#REF!</formula>
    </cfRule>
    <cfRule type="cellIs" dxfId="2012" priority="269" operator="equal">
      <formula>#REF!</formula>
    </cfRule>
  </conditionalFormatting>
  <conditionalFormatting sqref="C289:D289">
    <cfRule type="cellIs" dxfId="2011" priority="268" operator="equal">
      <formula>#REF!</formula>
    </cfRule>
    <cfRule type="cellIs" dxfId="2010" priority="267" operator="equal">
      <formula>#REF!</formula>
    </cfRule>
    <cfRule type="cellIs" dxfId="2009" priority="266" operator="equal">
      <formula>#REF!</formula>
    </cfRule>
    <cfRule type="cellIs" dxfId="2008" priority="265" operator="equal">
      <formula>#REF!</formula>
    </cfRule>
  </conditionalFormatting>
  <conditionalFormatting sqref="C292:D292">
    <cfRule type="cellIs" dxfId="2007" priority="264" operator="equal">
      <formula>#REF!</formula>
    </cfRule>
    <cfRule type="cellIs" dxfId="2006" priority="263" operator="equal">
      <formula>#REF!</formula>
    </cfRule>
    <cfRule type="cellIs" dxfId="2005" priority="262" operator="equal">
      <formula>#REF!</formula>
    </cfRule>
    <cfRule type="cellIs" dxfId="2004" priority="261" operator="equal">
      <formula>#REF!</formula>
    </cfRule>
  </conditionalFormatting>
  <conditionalFormatting sqref="C298:D298">
    <cfRule type="cellIs" dxfId="2003" priority="256" operator="equal">
      <formula>#REF!</formula>
    </cfRule>
    <cfRule type="cellIs" dxfId="2002" priority="255" operator="equal">
      <formula>#REF!</formula>
    </cfRule>
    <cfRule type="cellIs" dxfId="2001" priority="254" operator="equal">
      <formula>#REF!</formula>
    </cfRule>
    <cfRule type="cellIs" dxfId="2000" priority="253" operator="equal">
      <formula>#REF!</formula>
    </cfRule>
  </conditionalFormatting>
  <conditionalFormatting sqref="C301:D301">
    <cfRule type="cellIs" dxfId="1999" priority="252" operator="equal">
      <formula>#REF!</formula>
    </cfRule>
    <cfRule type="cellIs" dxfId="1998" priority="251" operator="equal">
      <formula>#REF!</formula>
    </cfRule>
    <cfRule type="cellIs" dxfId="1997" priority="250" operator="equal">
      <formula>#REF!</formula>
    </cfRule>
    <cfRule type="cellIs" dxfId="1996" priority="249" operator="equal">
      <formula>#REF!</formula>
    </cfRule>
  </conditionalFormatting>
  <conditionalFormatting sqref="C304:D304">
    <cfRule type="cellIs" dxfId="1995" priority="248" operator="equal">
      <formula>#REF!</formula>
    </cfRule>
    <cfRule type="cellIs" dxfId="1994" priority="247" operator="equal">
      <formula>#REF!</formula>
    </cfRule>
    <cfRule type="cellIs" dxfId="1993" priority="246" operator="equal">
      <formula>#REF!</formula>
    </cfRule>
    <cfRule type="cellIs" dxfId="1992" priority="245" operator="equal">
      <formula>#REF!</formula>
    </cfRule>
  </conditionalFormatting>
  <conditionalFormatting sqref="C307:D307">
    <cfRule type="cellIs" dxfId="1991" priority="244" operator="equal">
      <formula>#REF!</formula>
    </cfRule>
    <cfRule type="cellIs" dxfId="1990" priority="243" operator="equal">
      <formula>#REF!</formula>
    </cfRule>
    <cfRule type="cellIs" dxfId="1989" priority="242" operator="equal">
      <formula>#REF!</formula>
    </cfRule>
    <cfRule type="cellIs" dxfId="1988" priority="241" operator="equal">
      <formula>#REF!</formula>
    </cfRule>
  </conditionalFormatting>
  <conditionalFormatting sqref="C40:E40">
    <cfRule type="cellIs" dxfId="1987" priority="212" operator="equal">
      <formula>#REF!</formula>
    </cfRule>
    <cfRule type="cellIs" dxfId="1986" priority="209" operator="equal">
      <formula>#REF!</formula>
    </cfRule>
    <cfRule type="cellIs" dxfId="1985" priority="210" operator="equal">
      <formula>#REF!</formula>
    </cfRule>
  </conditionalFormatting>
  <conditionalFormatting sqref="C55:E55">
    <cfRule type="cellIs" dxfId="1984" priority="200" operator="equal">
      <formula>#REF!</formula>
    </cfRule>
    <cfRule type="cellIs" dxfId="1983" priority="198" operator="equal">
      <formula>#REF!</formula>
    </cfRule>
    <cfRule type="cellIs" dxfId="1982" priority="197" operator="equal">
      <formula>#REF!</formula>
    </cfRule>
  </conditionalFormatting>
  <conditionalFormatting sqref="C70:E70">
    <cfRule type="cellIs" dxfId="1981" priority="185" operator="equal">
      <formula>#REF!</formula>
    </cfRule>
    <cfRule type="cellIs" dxfId="1980" priority="188" operator="equal">
      <formula>#REF!</formula>
    </cfRule>
    <cfRule type="cellIs" dxfId="1979" priority="186" operator="equal">
      <formula>#REF!</formula>
    </cfRule>
  </conditionalFormatting>
  <conditionalFormatting sqref="C85:E85">
    <cfRule type="cellIs" dxfId="1978" priority="176" operator="equal">
      <formula>#REF!</formula>
    </cfRule>
    <cfRule type="cellIs" dxfId="1977" priority="174" operator="equal">
      <formula>#REF!</formula>
    </cfRule>
    <cfRule type="cellIs" dxfId="1976" priority="173" operator="equal">
      <formula>#REF!</formula>
    </cfRule>
  </conditionalFormatting>
  <conditionalFormatting sqref="C100:E100">
    <cfRule type="cellIs" dxfId="1975" priority="161" operator="equal">
      <formula>#REF!</formula>
    </cfRule>
    <cfRule type="cellIs" dxfId="1974" priority="164" operator="equal">
      <formula>#REF!</formula>
    </cfRule>
    <cfRule type="cellIs" dxfId="1973" priority="162" operator="equal">
      <formula>#REF!</formula>
    </cfRule>
  </conditionalFormatting>
  <conditionalFormatting sqref="C115:E115">
    <cfRule type="cellIs" dxfId="1972" priority="152" operator="equal">
      <formula>#REF!</formula>
    </cfRule>
    <cfRule type="cellIs" dxfId="1971" priority="149" operator="equal">
      <formula>#REF!</formula>
    </cfRule>
    <cfRule type="cellIs" dxfId="1970" priority="150" operator="equal">
      <formula>#REF!</formula>
    </cfRule>
  </conditionalFormatting>
  <conditionalFormatting sqref="C130:E130">
    <cfRule type="cellIs" dxfId="1969" priority="137" operator="equal">
      <formula>#REF!</formula>
    </cfRule>
    <cfRule type="cellIs" dxfId="1968" priority="138" operator="equal">
      <formula>#REF!</formula>
    </cfRule>
    <cfRule type="cellIs" dxfId="1967" priority="140" operator="equal">
      <formula>#REF!</formula>
    </cfRule>
  </conditionalFormatting>
  <conditionalFormatting sqref="C145:E145">
    <cfRule type="cellIs" dxfId="1966" priority="126" operator="equal">
      <formula>#REF!</formula>
    </cfRule>
    <cfRule type="cellIs" dxfId="1965" priority="125" operator="equal">
      <formula>#REF!</formula>
    </cfRule>
    <cfRule type="cellIs" dxfId="1964" priority="128" operator="equal">
      <formula>#REF!</formula>
    </cfRule>
  </conditionalFormatting>
  <conditionalFormatting sqref="C160:E160">
    <cfRule type="cellIs" dxfId="1963" priority="114" operator="equal">
      <formula>#REF!</formula>
    </cfRule>
    <cfRule type="cellIs" dxfId="1962" priority="116" operator="equal">
      <formula>#REF!</formula>
    </cfRule>
    <cfRule type="cellIs" dxfId="1961" priority="113" operator="equal">
      <formula>#REF!</formula>
    </cfRule>
  </conditionalFormatting>
  <conditionalFormatting sqref="C175:E175">
    <cfRule type="cellIs" dxfId="1960" priority="101" operator="equal">
      <formula>#REF!</formula>
    </cfRule>
    <cfRule type="cellIs" dxfId="1959" priority="102" operator="equal">
      <formula>#REF!</formula>
    </cfRule>
    <cfRule type="cellIs" dxfId="1958" priority="104" operator="equal">
      <formula>#REF!</formula>
    </cfRule>
  </conditionalFormatting>
  <conditionalFormatting sqref="C190:E190">
    <cfRule type="cellIs" dxfId="1957" priority="92" operator="equal">
      <formula>#REF!</formula>
    </cfRule>
    <cfRule type="cellIs" dxfId="1956" priority="89" operator="equal">
      <formula>#REF!</formula>
    </cfRule>
    <cfRule type="cellIs" dxfId="1955" priority="90" operator="equal">
      <formula>#REF!</formula>
    </cfRule>
  </conditionalFormatting>
  <conditionalFormatting sqref="C205:E205">
    <cfRule type="cellIs" dxfId="1954" priority="78" operator="equal">
      <formula>#REF!</formula>
    </cfRule>
    <cfRule type="cellIs" dxfId="1953" priority="77" operator="equal">
      <formula>#REF!</formula>
    </cfRule>
    <cfRule type="cellIs" dxfId="1952" priority="80" operator="equal">
      <formula>#REF!</formula>
    </cfRule>
  </conditionalFormatting>
  <conditionalFormatting sqref="C220:E220">
    <cfRule type="cellIs" dxfId="1951" priority="68" operator="equal">
      <formula>#REF!</formula>
    </cfRule>
    <cfRule type="cellIs" dxfId="1950" priority="66" operator="equal">
      <formula>#REF!</formula>
    </cfRule>
    <cfRule type="cellIs" dxfId="1949" priority="65" operator="equal">
      <formula>#REF!</formula>
    </cfRule>
  </conditionalFormatting>
  <conditionalFormatting sqref="C235:E235">
    <cfRule type="cellIs" dxfId="1948" priority="53" operator="equal">
      <formula>#REF!</formula>
    </cfRule>
    <cfRule type="cellIs" dxfId="1947" priority="54" operator="equal">
      <formula>#REF!</formula>
    </cfRule>
    <cfRule type="cellIs" dxfId="1946" priority="56" operator="equal">
      <formula>#REF!</formula>
    </cfRule>
  </conditionalFormatting>
  <conditionalFormatting sqref="C250:E250">
    <cfRule type="cellIs" dxfId="1945" priority="41" operator="equal">
      <formula>#REF!</formula>
    </cfRule>
    <cfRule type="cellIs" dxfId="1944" priority="42" operator="equal">
      <formula>#REF!</formula>
    </cfRule>
    <cfRule type="cellIs" dxfId="1943" priority="44" operator="equal">
      <formula>#REF!</formula>
    </cfRule>
  </conditionalFormatting>
  <conditionalFormatting sqref="C265:E265">
    <cfRule type="cellIs" dxfId="1942" priority="29" operator="equal">
      <formula>#REF!</formula>
    </cfRule>
    <cfRule type="cellIs" dxfId="1941" priority="30" operator="equal">
      <formula>#REF!</formula>
    </cfRule>
    <cfRule type="cellIs" dxfId="1940" priority="32" operator="equal">
      <formula>#REF!</formula>
    </cfRule>
  </conditionalFormatting>
  <conditionalFormatting sqref="C280:E280">
    <cfRule type="cellIs" dxfId="1939" priority="17" operator="equal">
      <formula>#REF!</formula>
    </cfRule>
    <cfRule type="cellIs" dxfId="1938" priority="18" operator="equal">
      <formula>#REF!</formula>
    </cfRule>
    <cfRule type="cellIs" dxfId="1937" priority="20" operator="equal">
      <formula>#REF!</formula>
    </cfRule>
  </conditionalFormatting>
  <conditionalFormatting sqref="C295:E295">
    <cfRule type="cellIs" dxfId="1936" priority="5" operator="equal">
      <formula>#REF!</formula>
    </cfRule>
    <cfRule type="cellIs" dxfId="1935" priority="8" operator="equal">
      <formula>#REF!</formula>
    </cfRule>
    <cfRule type="cellIs" dxfId="1934" priority="6" operator="equal">
      <formula>#REF!</formula>
    </cfRule>
  </conditionalFormatting>
  <conditionalFormatting sqref="C40:G40">
    <cfRule type="cellIs" dxfId="1933" priority="207" operator="equal">
      <formula>#REF!</formula>
    </cfRule>
  </conditionalFormatting>
  <conditionalFormatting sqref="C55:G55">
    <cfRule type="cellIs" dxfId="1932" priority="195" operator="equal">
      <formula>#REF!</formula>
    </cfRule>
  </conditionalFormatting>
  <conditionalFormatting sqref="C70:G70">
    <cfRule type="cellIs" dxfId="1931" priority="183" operator="equal">
      <formula>#REF!</formula>
    </cfRule>
  </conditionalFormatting>
  <conditionalFormatting sqref="C85:G85">
    <cfRule type="cellIs" dxfId="1930" priority="171" operator="equal">
      <formula>#REF!</formula>
    </cfRule>
  </conditionalFormatting>
  <conditionalFormatting sqref="C100:G100">
    <cfRule type="cellIs" dxfId="1929" priority="159" operator="equal">
      <formula>#REF!</formula>
    </cfRule>
  </conditionalFormatting>
  <conditionalFormatting sqref="C115:G115">
    <cfRule type="cellIs" dxfId="1928" priority="147" operator="equal">
      <formula>#REF!</formula>
    </cfRule>
  </conditionalFormatting>
  <conditionalFormatting sqref="C130:G130">
    <cfRule type="cellIs" dxfId="1927" priority="135" operator="equal">
      <formula>#REF!</formula>
    </cfRule>
  </conditionalFormatting>
  <conditionalFormatting sqref="C145:G145">
    <cfRule type="cellIs" dxfId="1926" priority="123" operator="equal">
      <formula>#REF!</formula>
    </cfRule>
  </conditionalFormatting>
  <conditionalFormatting sqref="C160:G160">
    <cfRule type="cellIs" dxfId="1925" priority="111" operator="equal">
      <formula>#REF!</formula>
    </cfRule>
  </conditionalFormatting>
  <conditionalFormatting sqref="C175:G175">
    <cfRule type="cellIs" dxfId="1924" priority="99" operator="equal">
      <formula>#REF!</formula>
    </cfRule>
  </conditionalFormatting>
  <conditionalFormatting sqref="C190:G190">
    <cfRule type="cellIs" dxfId="1923" priority="87" operator="equal">
      <formula>#REF!</formula>
    </cfRule>
  </conditionalFormatting>
  <conditionalFormatting sqref="C205:G205">
    <cfRule type="cellIs" dxfId="1922" priority="75" operator="equal">
      <formula>#REF!</formula>
    </cfRule>
  </conditionalFormatting>
  <conditionalFormatting sqref="C220:G220">
    <cfRule type="cellIs" dxfId="1921" priority="63" operator="equal">
      <formula>#REF!</formula>
    </cfRule>
  </conditionalFormatting>
  <conditionalFormatting sqref="C235:G235">
    <cfRule type="cellIs" dxfId="1920" priority="51" operator="equal">
      <formula>#REF!</formula>
    </cfRule>
  </conditionalFormatting>
  <conditionalFormatting sqref="C250:G250">
    <cfRule type="cellIs" dxfId="1919" priority="39" operator="equal">
      <formula>#REF!</formula>
    </cfRule>
  </conditionalFormatting>
  <conditionalFormatting sqref="C265:G265">
    <cfRule type="cellIs" dxfId="1918" priority="27" operator="equal">
      <formula>#REF!</formula>
    </cfRule>
  </conditionalFormatting>
  <conditionalFormatting sqref="C280:G280">
    <cfRule type="cellIs" dxfId="1917" priority="15" operator="equal">
      <formula>#REF!</formula>
    </cfRule>
  </conditionalFormatting>
  <conditionalFormatting sqref="C295:G295">
    <cfRule type="cellIs" dxfId="1916" priority="3" operator="equal">
      <formula>#REF!</formula>
    </cfRule>
  </conditionalFormatting>
  <conditionalFormatting sqref="D10:E10">
    <cfRule type="cellIs" dxfId="1915" priority="234" operator="equal">
      <formula>#REF!</formula>
    </cfRule>
    <cfRule type="cellIs" dxfId="1914" priority="233" operator="equal">
      <formula>#REF!</formula>
    </cfRule>
    <cfRule type="cellIs" dxfId="1913" priority="236" operator="equal">
      <formula>#REF!</formula>
    </cfRule>
  </conditionalFormatting>
  <conditionalFormatting sqref="D25:E25">
    <cfRule type="cellIs" dxfId="1912" priority="222" operator="equal">
      <formula>#REF!</formula>
    </cfRule>
    <cfRule type="cellIs" dxfId="1911" priority="221" operator="equal">
      <formula>#REF!</formula>
    </cfRule>
    <cfRule type="cellIs" dxfId="1910" priority="224" operator="equal">
      <formula>#REF!</formula>
    </cfRule>
  </conditionalFormatting>
  <conditionalFormatting sqref="D10:G10">
    <cfRule type="cellIs" dxfId="1909" priority="231" operator="equal">
      <formula>#REF!</formula>
    </cfRule>
  </conditionalFormatting>
  <conditionalFormatting sqref="D25:G25">
    <cfRule type="cellIs" dxfId="1908" priority="219" operator="equal">
      <formula>#REF!</formula>
    </cfRule>
  </conditionalFormatting>
  <conditionalFormatting sqref="E10">
    <cfRule type="cellIs" dxfId="1907" priority="235" operator="equal">
      <formula>#REF!</formula>
    </cfRule>
  </conditionalFormatting>
  <conditionalFormatting sqref="E25">
    <cfRule type="cellIs" dxfId="1906" priority="223" operator="equal">
      <formula>#REF!</formula>
    </cfRule>
  </conditionalFormatting>
  <conditionalFormatting sqref="E40">
    <cfRule type="cellIs" dxfId="1905" priority="211" operator="equal">
      <formula>#REF!</formula>
    </cfRule>
  </conditionalFormatting>
  <conditionalFormatting sqref="E55">
    <cfRule type="cellIs" dxfId="1904" priority="199" operator="equal">
      <formula>#REF!</formula>
    </cfRule>
  </conditionalFormatting>
  <conditionalFormatting sqref="E70">
    <cfRule type="cellIs" dxfId="1903" priority="187" operator="equal">
      <formula>#REF!</formula>
    </cfRule>
  </conditionalFormatting>
  <conditionalFormatting sqref="E85">
    <cfRule type="cellIs" dxfId="1902" priority="175" operator="equal">
      <formula>#REF!</formula>
    </cfRule>
  </conditionalFormatting>
  <conditionalFormatting sqref="E100">
    <cfRule type="cellIs" dxfId="1901" priority="163" operator="equal">
      <formula>#REF!</formula>
    </cfRule>
  </conditionalFormatting>
  <conditionalFormatting sqref="E115">
    <cfRule type="cellIs" dxfId="1900" priority="151" operator="equal">
      <formula>#REF!</formula>
    </cfRule>
  </conditionalFormatting>
  <conditionalFormatting sqref="E130">
    <cfRule type="cellIs" dxfId="1899" priority="139" operator="equal">
      <formula>#REF!</formula>
    </cfRule>
  </conditionalFormatting>
  <conditionalFormatting sqref="E145">
    <cfRule type="cellIs" dxfId="1898" priority="127" operator="equal">
      <formula>#REF!</formula>
    </cfRule>
  </conditionalFormatting>
  <conditionalFormatting sqref="E160">
    <cfRule type="cellIs" dxfId="1897" priority="115" operator="equal">
      <formula>#REF!</formula>
    </cfRule>
  </conditionalFormatting>
  <conditionalFormatting sqref="E175">
    <cfRule type="cellIs" dxfId="1896" priority="103" operator="equal">
      <formula>#REF!</formula>
    </cfRule>
  </conditionalFormatting>
  <conditionalFormatting sqref="E190">
    <cfRule type="cellIs" dxfId="1895" priority="91" operator="equal">
      <formula>#REF!</formula>
    </cfRule>
  </conditionalFormatting>
  <conditionalFormatting sqref="E205">
    <cfRule type="cellIs" dxfId="1894" priority="79" operator="equal">
      <formula>#REF!</formula>
    </cfRule>
  </conditionalFormatting>
  <conditionalFormatting sqref="E220">
    <cfRule type="cellIs" dxfId="1893" priority="67" operator="equal">
      <formula>#REF!</formula>
    </cfRule>
  </conditionalFormatting>
  <conditionalFormatting sqref="E235">
    <cfRule type="cellIs" dxfId="1892" priority="55" operator="equal">
      <formula>#REF!</formula>
    </cfRule>
  </conditionalFormatting>
  <conditionalFormatting sqref="E250">
    <cfRule type="cellIs" dxfId="1891" priority="43" operator="equal">
      <formula>#REF!</formula>
    </cfRule>
  </conditionalFormatting>
  <conditionalFormatting sqref="E265">
    <cfRule type="cellIs" dxfId="1890" priority="31" operator="equal">
      <formula>#REF!</formula>
    </cfRule>
  </conditionalFormatting>
  <conditionalFormatting sqref="E280">
    <cfRule type="cellIs" dxfId="1889" priority="19" operator="equal">
      <formula>#REF!</formula>
    </cfRule>
  </conditionalFormatting>
  <conditionalFormatting sqref="E295">
    <cfRule type="cellIs" dxfId="1888" priority="7" operator="equal">
      <formula>#REF!</formula>
    </cfRule>
  </conditionalFormatting>
  <conditionalFormatting sqref="F10">
    <cfRule type="cellIs" dxfId="1887" priority="230" operator="equal">
      <formula>#REF!</formula>
    </cfRule>
    <cfRule type="cellIs" dxfId="1886" priority="229" operator="equal">
      <formula>#REF!</formula>
    </cfRule>
  </conditionalFormatting>
  <conditionalFormatting sqref="F25">
    <cfRule type="cellIs" dxfId="1885" priority="218" operator="equal">
      <formula>#REF!</formula>
    </cfRule>
    <cfRule type="cellIs" dxfId="1884" priority="217" operator="equal">
      <formula>#REF!</formula>
    </cfRule>
  </conditionalFormatting>
  <conditionalFormatting sqref="F40">
    <cfRule type="cellIs" dxfId="1883" priority="206" operator="equal">
      <formula>#REF!</formula>
    </cfRule>
    <cfRule type="cellIs" dxfId="1882" priority="205" operator="equal">
      <formula>#REF!</formula>
    </cfRule>
  </conditionalFormatting>
  <conditionalFormatting sqref="F55">
    <cfRule type="cellIs" dxfId="1881" priority="193" operator="equal">
      <formula>#REF!</formula>
    </cfRule>
    <cfRule type="cellIs" dxfId="1880" priority="194" operator="equal">
      <formula>#REF!</formula>
    </cfRule>
  </conditionalFormatting>
  <conditionalFormatting sqref="F70">
    <cfRule type="cellIs" dxfId="1879" priority="181" operator="equal">
      <formula>#REF!</formula>
    </cfRule>
    <cfRule type="cellIs" dxfId="1878" priority="182" operator="equal">
      <formula>#REF!</formula>
    </cfRule>
  </conditionalFormatting>
  <conditionalFormatting sqref="F85">
    <cfRule type="cellIs" dxfId="1877" priority="170" operator="equal">
      <formula>#REF!</formula>
    </cfRule>
    <cfRule type="cellIs" dxfId="1876" priority="169" operator="equal">
      <formula>#REF!</formula>
    </cfRule>
  </conditionalFormatting>
  <conditionalFormatting sqref="F100">
    <cfRule type="cellIs" dxfId="1875" priority="158" operator="equal">
      <formula>#REF!</formula>
    </cfRule>
    <cfRule type="cellIs" dxfId="1874" priority="157" operator="equal">
      <formula>#REF!</formula>
    </cfRule>
  </conditionalFormatting>
  <conditionalFormatting sqref="F115">
    <cfRule type="cellIs" dxfId="1873" priority="145" operator="equal">
      <formula>#REF!</formula>
    </cfRule>
    <cfRule type="cellIs" dxfId="1872" priority="146" operator="equal">
      <formula>#REF!</formula>
    </cfRule>
  </conditionalFormatting>
  <conditionalFormatting sqref="F130">
    <cfRule type="cellIs" dxfId="1871" priority="133" operator="equal">
      <formula>#REF!</formula>
    </cfRule>
    <cfRule type="cellIs" dxfId="1870" priority="134" operator="equal">
      <formula>#REF!</formula>
    </cfRule>
  </conditionalFormatting>
  <conditionalFormatting sqref="F145">
    <cfRule type="cellIs" dxfId="1869" priority="122" operator="equal">
      <formula>#REF!</formula>
    </cfRule>
    <cfRule type="cellIs" dxfId="1868" priority="121" operator="equal">
      <formula>#REF!</formula>
    </cfRule>
  </conditionalFormatting>
  <conditionalFormatting sqref="F160">
    <cfRule type="cellIs" dxfId="1867" priority="110" operator="equal">
      <formula>#REF!</formula>
    </cfRule>
    <cfRule type="cellIs" dxfId="1866" priority="109" operator="equal">
      <formula>#REF!</formula>
    </cfRule>
  </conditionalFormatting>
  <conditionalFormatting sqref="F175">
    <cfRule type="cellIs" dxfId="1865" priority="98" operator="equal">
      <formula>#REF!</formula>
    </cfRule>
    <cfRule type="cellIs" dxfId="1864" priority="97" operator="equal">
      <formula>#REF!</formula>
    </cfRule>
  </conditionalFormatting>
  <conditionalFormatting sqref="F190">
    <cfRule type="cellIs" dxfId="1863" priority="85" operator="equal">
      <formula>#REF!</formula>
    </cfRule>
    <cfRule type="cellIs" dxfId="1862" priority="86" operator="equal">
      <formula>#REF!</formula>
    </cfRule>
  </conditionalFormatting>
  <conditionalFormatting sqref="F205">
    <cfRule type="cellIs" dxfId="1861" priority="74" operator="equal">
      <formula>#REF!</formula>
    </cfRule>
    <cfRule type="cellIs" dxfId="1860" priority="73" operator="equal">
      <formula>#REF!</formula>
    </cfRule>
  </conditionalFormatting>
  <conditionalFormatting sqref="F220">
    <cfRule type="cellIs" dxfId="1859" priority="62" operator="equal">
      <formula>#REF!</formula>
    </cfRule>
    <cfRule type="cellIs" dxfId="1858" priority="61" operator="equal">
      <formula>#REF!</formula>
    </cfRule>
  </conditionalFormatting>
  <conditionalFormatting sqref="F235">
    <cfRule type="cellIs" dxfId="1857" priority="50" operator="equal">
      <formula>#REF!</formula>
    </cfRule>
    <cfRule type="cellIs" dxfId="1856" priority="49" operator="equal">
      <formula>#REF!</formula>
    </cfRule>
  </conditionalFormatting>
  <conditionalFormatting sqref="F250">
    <cfRule type="cellIs" dxfId="1855" priority="37" operator="equal">
      <formula>#REF!</formula>
    </cfRule>
    <cfRule type="cellIs" dxfId="1854" priority="38" operator="equal">
      <formula>#REF!</formula>
    </cfRule>
  </conditionalFormatting>
  <conditionalFormatting sqref="F265">
    <cfRule type="cellIs" dxfId="1853" priority="25" operator="equal">
      <formula>#REF!</formula>
    </cfRule>
    <cfRule type="cellIs" dxfId="1852" priority="26" operator="equal">
      <formula>#REF!</formula>
    </cfRule>
  </conditionalFormatting>
  <conditionalFormatting sqref="F280">
    <cfRule type="cellIs" dxfId="1851" priority="13" operator="equal">
      <formula>#REF!</formula>
    </cfRule>
    <cfRule type="cellIs" dxfId="1850" priority="14" operator="equal">
      <formula>#REF!</formula>
    </cfRule>
  </conditionalFormatting>
  <conditionalFormatting sqref="F295">
    <cfRule type="cellIs" dxfId="1849" priority="1" operator="equal">
      <formula>#REF!</formula>
    </cfRule>
    <cfRule type="cellIs" dxfId="1848" priority="2" operator="equal">
      <formula>#REF!</formula>
    </cfRule>
  </conditionalFormatting>
  <conditionalFormatting sqref="G10">
    <cfRule type="cellIs" dxfId="1847" priority="240" operator="equal">
      <formula>#REF!</formula>
    </cfRule>
    <cfRule type="cellIs" dxfId="1846" priority="239" operator="equal">
      <formula>#REF!</formula>
    </cfRule>
    <cfRule type="cellIs" dxfId="1845" priority="238" operator="equal">
      <formula>#REF!</formula>
    </cfRule>
  </conditionalFormatting>
  <conditionalFormatting sqref="G25">
    <cfRule type="cellIs" dxfId="1844" priority="228" operator="equal">
      <formula>#REF!</formula>
    </cfRule>
    <cfRule type="cellIs" dxfId="1843" priority="227" operator="equal">
      <formula>#REF!</formula>
    </cfRule>
    <cfRule type="cellIs" dxfId="1842" priority="226" operator="equal">
      <formula>#REF!</formula>
    </cfRule>
  </conditionalFormatting>
  <conditionalFormatting sqref="G40">
    <cfRule type="cellIs" dxfId="1841" priority="214" operator="equal">
      <formula>#REF!</formula>
    </cfRule>
    <cfRule type="cellIs" dxfId="1840" priority="215" operator="equal">
      <formula>#REF!</formula>
    </cfRule>
    <cfRule type="cellIs" dxfId="1839" priority="216" operator="equal">
      <formula>#REF!</formula>
    </cfRule>
  </conditionalFormatting>
  <conditionalFormatting sqref="G55">
    <cfRule type="cellIs" dxfId="1838" priority="204" operator="equal">
      <formula>#REF!</formula>
    </cfRule>
    <cfRule type="cellIs" dxfId="1837" priority="203" operator="equal">
      <formula>#REF!</formula>
    </cfRule>
    <cfRule type="cellIs" dxfId="1836" priority="202" operator="equal">
      <formula>#REF!</formula>
    </cfRule>
  </conditionalFormatting>
  <conditionalFormatting sqref="G70">
    <cfRule type="cellIs" dxfId="1835" priority="191" operator="equal">
      <formula>#REF!</formula>
    </cfRule>
    <cfRule type="cellIs" dxfId="1834" priority="190" operator="equal">
      <formula>#REF!</formula>
    </cfRule>
    <cfRule type="cellIs" dxfId="1833" priority="192" operator="equal">
      <formula>#REF!</formula>
    </cfRule>
  </conditionalFormatting>
  <conditionalFormatting sqref="G85">
    <cfRule type="cellIs" dxfId="1832" priority="180" operator="equal">
      <formula>#REF!</formula>
    </cfRule>
    <cfRule type="cellIs" dxfId="1831" priority="178" operator="equal">
      <formula>#REF!</formula>
    </cfRule>
    <cfRule type="cellIs" dxfId="1830" priority="179" operator="equal">
      <formula>#REF!</formula>
    </cfRule>
  </conditionalFormatting>
  <conditionalFormatting sqref="G100">
    <cfRule type="cellIs" dxfId="1829" priority="167" operator="equal">
      <formula>#REF!</formula>
    </cfRule>
    <cfRule type="cellIs" dxfId="1828" priority="166" operator="equal">
      <formula>#REF!</formula>
    </cfRule>
    <cfRule type="cellIs" dxfId="1827" priority="168" operator="equal">
      <formula>#REF!</formula>
    </cfRule>
  </conditionalFormatting>
  <conditionalFormatting sqref="G115">
    <cfRule type="cellIs" dxfId="1826" priority="154" operator="equal">
      <formula>#REF!</formula>
    </cfRule>
    <cfRule type="cellIs" dxfId="1825" priority="156" operator="equal">
      <formula>#REF!</formula>
    </cfRule>
    <cfRule type="cellIs" dxfId="1824" priority="155" operator="equal">
      <formula>#REF!</formula>
    </cfRule>
  </conditionalFormatting>
  <conditionalFormatting sqref="G130">
    <cfRule type="cellIs" dxfId="1823" priority="142" operator="equal">
      <formula>#REF!</formula>
    </cfRule>
    <cfRule type="cellIs" dxfId="1822" priority="143" operator="equal">
      <formula>#REF!</formula>
    </cfRule>
    <cfRule type="cellIs" dxfId="1821" priority="144" operator="equal">
      <formula>#REF!</formula>
    </cfRule>
  </conditionalFormatting>
  <conditionalFormatting sqref="G145">
    <cfRule type="cellIs" dxfId="1820" priority="132" operator="equal">
      <formula>#REF!</formula>
    </cfRule>
    <cfRule type="cellIs" dxfId="1819" priority="130" operator="equal">
      <formula>#REF!</formula>
    </cfRule>
    <cfRule type="cellIs" dxfId="1818" priority="131" operator="equal">
      <formula>#REF!</formula>
    </cfRule>
  </conditionalFormatting>
  <conditionalFormatting sqref="G160">
    <cfRule type="cellIs" dxfId="1817" priority="118" operator="equal">
      <formula>#REF!</formula>
    </cfRule>
    <cfRule type="cellIs" dxfId="1816" priority="119" operator="equal">
      <formula>#REF!</formula>
    </cfRule>
    <cfRule type="cellIs" dxfId="1815" priority="120" operator="equal">
      <formula>#REF!</formula>
    </cfRule>
  </conditionalFormatting>
  <conditionalFormatting sqref="G175">
    <cfRule type="cellIs" dxfId="1814" priority="108" operator="equal">
      <formula>#REF!</formula>
    </cfRule>
    <cfRule type="cellIs" dxfId="1813" priority="107" operator="equal">
      <formula>#REF!</formula>
    </cfRule>
    <cfRule type="cellIs" dxfId="1812" priority="106" operator="equal">
      <formula>#REF!</formula>
    </cfRule>
  </conditionalFormatting>
  <conditionalFormatting sqref="G190">
    <cfRule type="cellIs" dxfId="1811" priority="96" operator="equal">
      <formula>#REF!</formula>
    </cfRule>
    <cfRule type="cellIs" dxfId="1810" priority="95" operator="equal">
      <formula>#REF!</formula>
    </cfRule>
    <cfRule type="cellIs" dxfId="1809" priority="94" operator="equal">
      <formula>#REF!</formula>
    </cfRule>
  </conditionalFormatting>
  <conditionalFormatting sqref="G205">
    <cfRule type="cellIs" dxfId="1808" priority="84" operator="equal">
      <formula>#REF!</formula>
    </cfRule>
    <cfRule type="cellIs" dxfId="1807" priority="82" operator="equal">
      <formula>#REF!</formula>
    </cfRule>
    <cfRule type="cellIs" dxfId="1806" priority="83" operator="equal">
      <formula>#REF!</formula>
    </cfRule>
  </conditionalFormatting>
  <conditionalFormatting sqref="G220">
    <cfRule type="cellIs" dxfId="1805" priority="70" operator="equal">
      <formula>#REF!</formula>
    </cfRule>
    <cfRule type="cellIs" dxfId="1804" priority="71" operator="equal">
      <formula>#REF!</formula>
    </cfRule>
    <cfRule type="cellIs" dxfId="1803" priority="72" operator="equal">
      <formula>#REF!</formula>
    </cfRule>
  </conditionalFormatting>
  <conditionalFormatting sqref="G235">
    <cfRule type="cellIs" dxfId="1802" priority="58" operator="equal">
      <formula>#REF!</formula>
    </cfRule>
    <cfRule type="cellIs" dxfId="1801" priority="59" operator="equal">
      <formula>#REF!</formula>
    </cfRule>
    <cfRule type="cellIs" dxfId="1800" priority="60" operator="equal">
      <formula>#REF!</formula>
    </cfRule>
  </conditionalFormatting>
  <conditionalFormatting sqref="G250">
    <cfRule type="cellIs" dxfId="1799" priority="47" operator="equal">
      <formula>#REF!</formula>
    </cfRule>
    <cfRule type="cellIs" dxfId="1798" priority="46" operator="equal">
      <formula>#REF!</formula>
    </cfRule>
    <cfRule type="cellIs" dxfId="1797" priority="48" operator="equal">
      <formula>#REF!</formula>
    </cfRule>
  </conditionalFormatting>
  <conditionalFormatting sqref="G265">
    <cfRule type="cellIs" dxfId="1796" priority="35" operator="equal">
      <formula>#REF!</formula>
    </cfRule>
    <cfRule type="cellIs" dxfId="1795" priority="34" operator="equal">
      <formula>#REF!</formula>
    </cfRule>
    <cfRule type="cellIs" dxfId="1794" priority="36" operator="equal">
      <formula>#REF!</formula>
    </cfRule>
  </conditionalFormatting>
  <conditionalFormatting sqref="G280">
    <cfRule type="cellIs" dxfId="1793" priority="24" operator="equal">
      <formula>#REF!</formula>
    </cfRule>
    <cfRule type="cellIs" dxfId="1792" priority="22" operator="equal">
      <formula>#REF!</formula>
    </cfRule>
    <cfRule type="cellIs" dxfId="1791" priority="23" operator="equal">
      <formula>#REF!</formula>
    </cfRule>
  </conditionalFormatting>
  <conditionalFormatting sqref="G295">
    <cfRule type="cellIs" dxfId="1790" priority="11" operator="equal">
      <formula>#REF!</formula>
    </cfRule>
    <cfRule type="cellIs" dxfId="1789" priority="10" operator="equal">
      <formula>#REF!</formula>
    </cfRule>
    <cfRule type="cellIs" dxfId="1788" priority="12" operator="equal">
      <formula>#REF!</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IT9:IZ9" xr:uid="{00000000-0002-0000-0900-000000000000}"/>
    <dataValidation allowBlank="1" showInputMessage="1" showErrorMessage="1" prompt="La probabilidad se encuentra determinada por una escala de 1 a 3, siendo 1 la menor probabilidad de ocurrencia del riesgo y 3 la mayor probabilidad de  ocurrencia." sqref="IS9" xr:uid="{00000000-0002-0000-0900-000001000000}"/>
    <dataValidation type="list" allowBlank="1" showInputMessage="1" showErrorMessage="1" sqref="IT10:IZ17" xr:uid="{00000000-0002-0000-0900-000002000000}">
      <formula1>#REF!</formula1>
    </dataValidation>
  </dataValidations>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1"/>
  <sheetViews>
    <sheetView showGridLines="0" zoomScale="80" zoomScaleNormal="80" workbookViewId="0">
      <selection activeCell="J16" sqref="J16"/>
    </sheetView>
  </sheetViews>
  <sheetFormatPr baseColWidth="10" defaultColWidth="10.85546875" defaultRowHeight="12" x14ac:dyDescent="0.2"/>
  <cols>
    <col min="1" max="1" width="26.5703125" style="177" customWidth="1"/>
    <col min="2" max="2" width="37.85546875" style="177" customWidth="1"/>
    <col min="3" max="3" width="10.85546875" style="177"/>
    <col min="4" max="4" width="27.42578125" style="177" customWidth="1"/>
    <col min="5" max="5" width="10.85546875" style="177"/>
    <col min="6" max="6" width="14.5703125" style="177" customWidth="1"/>
    <col min="7" max="16384" width="10.85546875" style="177"/>
  </cols>
  <sheetData>
    <row r="1" spans="1:11" s="183" customFormat="1" ht="30.75" customHeight="1" thickBot="1" x14ac:dyDescent="0.25">
      <c r="A1" s="648"/>
      <c r="B1" s="880"/>
      <c r="C1" s="890" t="s">
        <v>311</v>
      </c>
      <c r="D1" s="891"/>
      <c r="E1" s="891"/>
      <c r="F1" s="892"/>
      <c r="G1" s="885" t="s">
        <v>321</v>
      </c>
      <c r="H1" s="886"/>
      <c r="I1" s="886"/>
      <c r="J1" s="887"/>
    </row>
    <row r="2" spans="1:11" s="183" customFormat="1" ht="29.25" customHeight="1" thickBot="1" x14ac:dyDescent="0.25">
      <c r="A2" s="881"/>
      <c r="B2" s="882"/>
      <c r="C2" s="893" t="s">
        <v>305</v>
      </c>
      <c r="D2" s="894"/>
      <c r="E2" s="894"/>
      <c r="F2" s="895"/>
      <c r="G2" s="885" t="s">
        <v>306</v>
      </c>
      <c r="H2" s="886"/>
      <c r="I2" s="886"/>
      <c r="J2" s="887"/>
    </row>
    <row r="3" spans="1:11" s="183" customFormat="1" ht="24.75" customHeight="1" thickBot="1" x14ac:dyDescent="0.25">
      <c r="A3" s="883"/>
      <c r="B3" s="884"/>
      <c r="C3" s="896"/>
      <c r="D3" s="897"/>
      <c r="E3" s="897"/>
      <c r="F3" s="898"/>
      <c r="G3" s="888" t="s">
        <v>318</v>
      </c>
      <c r="H3" s="888"/>
      <c r="I3" s="888"/>
      <c r="J3" s="889"/>
    </row>
    <row r="4" spans="1:11" s="57" customFormat="1" ht="20.25" customHeight="1" x14ac:dyDescent="0.25">
      <c r="A4" s="442" t="s">
        <v>125</v>
      </c>
      <c r="B4" s="800" t="s">
        <v>300</v>
      </c>
      <c r="C4" s="801"/>
      <c r="D4" s="801"/>
      <c r="E4" s="391"/>
      <c r="F4" s="392"/>
    </row>
    <row r="5" spans="1:11" ht="12.75" thickBot="1" x14ac:dyDescent="0.25">
      <c r="A5" s="165"/>
      <c r="B5" s="704"/>
      <c r="C5" s="704"/>
      <c r="D5" s="704"/>
    </row>
    <row r="6" spans="1:11" ht="12.75" thickBot="1" x14ac:dyDescent="0.25">
      <c r="A6" s="905" t="s">
        <v>261</v>
      </c>
      <c r="B6" s="906"/>
      <c r="C6" s="906"/>
      <c r="D6" s="906"/>
      <c r="E6" s="906"/>
      <c r="F6" s="906"/>
      <c r="G6" s="906"/>
      <c r="H6" s="906"/>
      <c r="I6" s="906"/>
      <c r="J6" s="906"/>
      <c r="K6" s="907"/>
    </row>
    <row r="7" spans="1:11" ht="6" customHeight="1" thickBot="1" x14ac:dyDescent="0.25">
      <c r="A7" s="905"/>
      <c r="B7" s="906"/>
      <c r="C7" s="906"/>
      <c r="D7" s="906"/>
      <c r="E7" s="906"/>
      <c r="F7" s="906"/>
      <c r="G7" s="906"/>
      <c r="H7" s="906"/>
      <c r="I7" s="906"/>
      <c r="J7" s="906"/>
      <c r="K7" s="907"/>
    </row>
    <row r="8" spans="1:11" ht="34.5" customHeight="1" x14ac:dyDescent="0.2">
      <c r="A8" s="908" t="s">
        <v>262</v>
      </c>
      <c r="B8" s="909"/>
      <c r="C8" s="909"/>
      <c r="D8" s="909"/>
      <c r="E8" s="909"/>
      <c r="F8" s="909"/>
      <c r="G8" s="909"/>
      <c r="H8" s="909"/>
      <c r="I8" s="909"/>
      <c r="J8" s="909"/>
      <c r="K8" s="910"/>
    </row>
    <row r="9" spans="1:11" ht="18.75" customHeight="1" x14ac:dyDescent="0.2">
      <c r="A9" s="911" t="s">
        <v>263</v>
      </c>
      <c r="B9" s="912"/>
      <c r="C9" s="912"/>
      <c r="D9" s="912"/>
      <c r="E9" s="912"/>
      <c r="F9" s="912"/>
      <c r="G9" s="912"/>
      <c r="H9" s="912"/>
      <c r="I9" s="912"/>
      <c r="J9" s="912"/>
      <c r="K9" s="913"/>
    </row>
    <row r="10" spans="1:11" ht="34.5" customHeight="1" x14ac:dyDescent="0.2">
      <c r="A10" s="911" t="s">
        <v>264</v>
      </c>
      <c r="B10" s="912"/>
      <c r="C10" s="912"/>
      <c r="D10" s="912"/>
      <c r="E10" s="912"/>
      <c r="F10" s="912"/>
      <c r="G10" s="912"/>
      <c r="H10" s="912"/>
      <c r="I10" s="912"/>
      <c r="J10" s="912"/>
      <c r="K10" s="913"/>
    </row>
    <row r="11" spans="1:11" ht="50.25" customHeight="1" thickBot="1" x14ac:dyDescent="0.25">
      <c r="A11" s="902" t="s">
        <v>265</v>
      </c>
      <c r="B11" s="903"/>
      <c r="C11" s="903"/>
      <c r="D11" s="903"/>
      <c r="E11" s="903"/>
      <c r="F11" s="903"/>
      <c r="G11" s="903"/>
      <c r="H11" s="903"/>
      <c r="I11" s="903"/>
      <c r="J11" s="903"/>
      <c r="K11" s="904"/>
    </row>
    <row r="12" spans="1:11" x14ac:dyDescent="0.2">
      <c r="A12" s="393"/>
      <c r="B12" s="393"/>
      <c r="C12" s="393"/>
      <c r="D12" s="393"/>
      <c r="E12" s="393"/>
      <c r="F12" s="393"/>
      <c r="G12" s="393"/>
      <c r="H12" s="393"/>
      <c r="I12" s="393"/>
      <c r="J12" s="393"/>
      <c r="K12" s="393"/>
    </row>
    <row r="13" spans="1:11" s="395" customFormat="1" ht="24" x14ac:dyDescent="0.2">
      <c r="A13" s="394"/>
      <c r="B13" s="899" t="s">
        <v>266</v>
      </c>
      <c r="C13" s="900"/>
      <c r="D13" s="901" t="s">
        <v>267</v>
      </c>
      <c r="E13" s="901"/>
      <c r="G13" s="145" t="s">
        <v>268</v>
      </c>
    </row>
    <row r="14" spans="1:11" x14ac:dyDescent="0.2">
      <c r="A14" s="396" t="s">
        <v>269</v>
      </c>
      <c r="B14" s="397">
        <f>+COUNTIF('8 Mapa Calor Inherente Residual'!$E$9:$E$28,#REF!)</f>
        <v>0</v>
      </c>
      <c r="C14" s="398" t="s">
        <v>225</v>
      </c>
      <c r="D14" s="397">
        <f>+COUNTIF('8 Mapa Calor Inherente Residual'!$H$9:$H$28,#REF!)</f>
        <v>0</v>
      </c>
      <c r="E14" s="398" t="s">
        <v>225</v>
      </c>
      <c r="G14" s="399" t="s">
        <v>224</v>
      </c>
    </row>
    <row r="15" spans="1:11" x14ac:dyDescent="0.2">
      <c r="A15" s="396" t="s">
        <v>270</v>
      </c>
      <c r="B15" s="397">
        <f>+COUNTIF('8 Mapa Calor Inherente Residual'!$E$9:$E$28,#REF!)</f>
        <v>0</v>
      </c>
      <c r="C15" s="398" t="s">
        <v>225</v>
      </c>
      <c r="D15" s="397">
        <f>+COUNTIF('8 Mapa Calor Inherente Residual'!$H$9:$H$28,#REF!)</f>
        <v>0</v>
      </c>
      <c r="E15" s="398" t="s">
        <v>225</v>
      </c>
      <c r="G15" s="357" t="s">
        <v>223</v>
      </c>
    </row>
    <row r="16" spans="1:11" ht="24" x14ac:dyDescent="0.2">
      <c r="A16" s="396" t="s">
        <v>271</v>
      </c>
      <c r="B16" s="397">
        <f>+COUNTIF('8 Mapa Calor Inherente Residual'!$E$9:$E$28,#REF!)</f>
        <v>0</v>
      </c>
      <c r="C16" s="398" t="s">
        <v>225</v>
      </c>
      <c r="D16" s="397">
        <f>+COUNTIF('8 Mapa Calor Inherente Residual'!$H$9:$H$28,#REF!)</f>
        <v>0</v>
      </c>
      <c r="E16" s="398" t="s">
        <v>225</v>
      </c>
      <c r="G16" s="361" t="s">
        <v>208</v>
      </c>
    </row>
    <row r="17" spans="1:7" x14ac:dyDescent="0.2">
      <c r="A17" s="396" t="s">
        <v>272</v>
      </c>
      <c r="B17" s="397">
        <f>+COUNTIF('8 Mapa Calor Inherente Residual'!$E$9:$E$28,#REF!)</f>
        <v>0</v>
      </c>
      <c r="C17" s="398" t="s">
        <v>225</v>
      </c>
      <c r="D17" s="397">
        <f>+COUNTIF('8 Mapa Calor Inherente Residual'!$H$9:$H$28,#REF!)</f>
        <v>0</v>
      </c>
      <c r="E17" s="398" t="s">
        <v>225</v>
      </c>
      <c r="G17" s="363" t="s">
        <v>225</v>
      </c>
    </row>
    <row r="18" spans="1:7" x14ac:dyDescent="0.2">
      <c r="A18" s="396" t="s">
        <v>273</v>
      </c>
      <c r="B18" s="397">
        <f>+SUM(B14:B17)</f>
        <v>0</v>
      </c>
      <c r="C18" s="398" t="s">
        <v>225</v>
      </c>
      <c r="D18" s="397">
        <f>+SUM(D14:D17)</f>
        <v>0</v>
      </c>
      <c r="E18" s="398" t="s">
        <v>225</v>
      </c>
    </row>
    <row r="20" spans="1:7" s="336" customFormat="1" ht="24" x14ac:dyDescent="0.25">
      <c r="B20" s="400" t="s">
        <v>266</v>
      </c>
      <c r="D20" s="400" t="s">
        <v>267</v>
      </c>
    </row>
    <row r="21" spans="1:7" s="336" customFormat="1" ht="41.45" customHeight="1" x14ac:dyDescent="0.25">
      <c r="B21" s="401" t="s">
        <v>208</v>
      </c>
      <c r="D21" s="401" t="s">
        <v>208</v>
      </c>
    </row>
  </sheetData>
  <sheetProtection formatColumns="0" formatRows="0"/>
  <mergeCells count="16">
    <mergeCell ref="B13:C13"/>
    <mergeCell ref="D13:E13"/>
    <mergeCell ref="A11:K11"/>
    <mergeCell ref="A6:K6"/>
    <mergeCell ref="B4:D4"/>
    <mergeCell ref="B5:D5"/>
    <mergeCell ref="A7:K7"/>
    <mergeCell ref="A8:K8"/>
    <mergeCell ref="A10:K10"/>
    <mergeCell ref="A9:K9"/>
    <mergeCell ref="A1:B3"/>
    <mergeCell ref="G1:J1"/>
    <mergeCell ref="G2:J2"/>
    <mergeCell ref="G3:J3"/>
    <mergeCell ref="C1:F1"/>
    <mergeCell ref="C2:F3"/>
  </mergeCells>
  <conditionalFormatting sqref="B21:D21">
    <cfRule type="containsText" dxfId="1787" priority="1" operator="containsText" text="Bajo">
      <formula>NOT(ISERROR(SEARCH("Bajo",B21)))</formula>
    </cfRule>
    <cfRule type="containsText" dxfId="1786" priority="2" operator="containsText" text="Moderado">
      <formula>NOT(ISERROR(SEARCH("Moderado",B21)))</formula>
    </cfRule>
    <cfRule type="containsText" dxfId="1785" priority="3" operator="containsText" text="Alto">
      <formula>NOT(ISERROR(SEARCH("Alto",B21)))</formula>
    </cfRule>
    <cfRule type="containsText" dxfId="1784" priority="4" operator="containsText" text="Extremo">
      <formula>NOT(ISERROR(SEARCH("Extremo",B21)))</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5"/>
  <dimension ref="A1:D17"/>
  <sheetViews>
    <sheetView zoomScale="90" zoomScaleNormal="90" zoomScaleSheetLayoutView="70" workbookViewId="0">
      <selection activeCell="G6" sqref="G6"/>
    </sheetView>
  </sheetViews>
  <sheetFormatPr baseColWidth="10" defaultColWidth="11.42578125" defaultRowHeight="12" x14ac:dyDescent="0.2"/>
  <cols>
    <col min="1" max="1" width="48.42578125" style="182" customWidth="1"/>
    <col min="2" max="2" width="36.140625" style="177" customWidth="1"/>
    <col min="3" max="3" width="35.7109375" style="177" customWidth="1"/>
    <col min="4" max="4" width="40.28515625" style="177" customWidth="1"/>
    <col min="5" max="256" width="10.85546875" style="177"/>
    <col min="257" max="257" width="17.7109375" style="177" customWidth="1"/>
    <col min="258" max="258" width="23.5703125" style="177" customWidth="1"/>
    <col min="259" max="259" width="10.85546875" style="177"/>
    <col min="260" max="260" width="12.7109375" style="177" customWidth="1"/>
    <col min="261" max="512" width="10.85546875" style="177"/>
    <col min="513" max="513" width="17.7109375" style="177" customWidth="1"/>
    <col min="514" max="514" width="23.5703125" style="177" customWidth="1"/>
    <col min="515" max="515" width="10.85546875" style="177"/>
    <col min="516" max="516" width="12.7109375" style="177" customWidth="1"/>
    <col min="517" max="768" width="10.85546875" style="177"/>
    <col min="769" max="769" width="17.7109375" style="177" customWidth="1"/>
    <col min="770" max="770" width="23.5703125" style="177" customWidth="1"/>
    <col min="771" max="771" width="10.85546875" style="177"/>
    <col min="772" max="772" width="12.7109375" style="177" customWidth="1"/>
    <col min="773" max="1024" width="10.85546875" style="177"/>
    <col min="1025" max="1025" width="17.7109375" style="177" customWidth="1"/>
    <col min="1026" max="1026" width="23.5703125" style="177" customWidth="1"/>
    <col min="1027" max="1027" width="10.85546875" style="177"/>
    <col min="1028" max="1028" width="12.7109375" style="177" customWidth="1"/>
    <col min="1029" max="1280" width="10.85546875" style="177"/>
    <col min="1281" max="1281" width="17.7109375" style="177" customWidth="1"/>
    <col min="1282" max="1282" width="23.5703125" style="177" customWidth="1"/>
    <col min="1283" max="1283" width="10.85546875" style="177"/>
    <col min="1284" max="1284" width="12.7109375" style="177" customWidth="1"/>
    <col min="1285" max="1536" width="10.85546875" style="177"/>
    <col min="1537" max="1537" width="17.7109375" style="177" customWidth="1"/>
    <col min="1538" max="1538" width="23.5703125" style="177" customWidth="1"/>
    <col min="1539" max="1539" width="10.85546875" style="177"/>
    <col min="1540" max="1540" width="12.7109375" style="177" customWidth="1"/>
    <col min="1541" max="1792" width="10.85546875" style="177"/>
    <col min="1793" max="1793" width="17.7109375" style="177" customWidth="1"/>
    <col min="1794" max="1794" width="23.5703125" style="177" customWidth="1"/>
    <col min="1795" max="1795" width="10.85546875" style="177"/>
    <col min="1796" max="1796" width="12.7109375" style="177" customWidth="1"/>
    <col min="1797" max="2048" width="10.85546875" style="177"/>
    <col min="2049" max="2049" width="17.7109375" style="177" customWidth="1"/>
    <col min="2050" max="2050" width="23.5703125" style="177" customWidth="1"/>
    <col min="2051" max="2051" width="10.85546875" style="177"/>
    <col min="2052" max="2052" width="12.7109375" style="177" customWidth="1"/>
    <col min="2053" max="2304" width="10.85546875" style="177"/>
    <col min="2305" max="2305" width="17.7109375" style="177" customWidth="1"/>
    <col min="2306" max="2306" width="23.5703125" style="177" customWidth="1"/>
    <col min="2307" max="2307" width="10.85546875" style="177"/>
    <col min="2308" max="2308" width="12.7109375" style="177" customWidth="1"/>
    <col min="2309" max="2560" width="10.85546875" style="177"/>
    <col min="2561" max="2561" width="17.7109375" style="177" customWidth="1"/>
    <col min="2562" max="2562" width="23.5703125" style="177" customWidth="1"/>
    <col min="2563" max="2563" width="10.85546875" style="177"/>
    <col min="2564" max="2564" width="12.7109375" style="177" customWidth="1"/>
    <col min="2565" max="2816" width="10.85546875" style="177"/>
    <col min="2817" max="2817" width="17.7109375" style="177" customWidth="1"/>
    <col min="2818" max="2818" width="23.5703125" style="177" customWidth="1"/>
    <col min="2819" max="2819" width="10.85546875" style="177"/>
    <col min="2820" max="2820" width="12.7109375" style="177" customWidth="1"/>
    <col min="2821" max="3072" width="10.85546875" style="177"/>
    <col min="3073" max="3073" width="17.7109375" style="177" customWidth="1"/>
    <col min="3074" max="3074" width="23.5703125" style="177" customWidth="1"/>
    <col min="3075" max="3075" width="10.85546875" style="177"/>
    <col min="3076" max="3076" width="12.7109375" style="177" customWidth="1"/>
    <col min="3077" max="3328" width="10.85546875" style="177"/>
    <col min="3329" max="3329" width="17.7109375" style="177" customWidth="1"/>
    <col min="3330" max="3330" width="23.5703125" style="177" customWidth="1"/>
    <col min="3331" max="3331" width="10.85546875" style="177"/>
    <col min="3332" max="3332" width="12.7109375" style="177" customWidth="1"/>
    <col min="3333" max="3584" width="10.85546875" style="177"/>
    <col min="3585" max="3585" width="17.7109375" style="177" customWidth="1"/>
    <col min="3586" max="3586" width="23.5703125" style="177" customWidth="1"/>
    <col min="3587" max="3587" width="10.85546875" style="177"/>
    <col min="3588" max="3588" width="12.7109375" style="177" customWidth="1"/>
    <col min="3589" max="3840" width="10.85546875" style="177"/>
    <col min="3841" max="3841" width="17.7109375" style="177" customWidth="1"/>
    <col min="3842" max="3842" width="23.5703125" style="177" customWidth="1"/>
    <col min="3843" max="3843" width="10.85546875" style="177"/>
    <col min="3844" max="3844" width="12.7109375" style="177" customWidth="1"/>
    <col min="3845" max="4096" width="10.85546875" style="177"/>
    <col min="4097" max="4097" width="17.7109375" style="177" customWidth="1"/>
    <col min="4098" max="4098" width="23.5703125" style="177" customWidth="1"/>
    <col min="4099" max="4099" width="10.85546875" style="177"/>
    <col min="4100" max="4100" width="12.7109375" style="177" customWidth="1"/>
    <col min="4101" max="4352" width="10.85546875" style="177"/>
    <col min="4353" max="4353" width="17.7109375" style="177" customWidth="1"/>
    <col min="4354" max="4354" width="23.5703125" style="177" customWidth="1"/>
    <col min="4355" max="4355" width="10.85546875" style="177"/>
    <col min="4356" max="4356" width="12.7109375" style="177" customWidth="1"/>
    <col min="4357" max="4608" width="10.85546875" style="177"/>
    <col min="4609" max="4609" width="17.7109375" style="177" customWidth="1"/>
    <col min="4610" max="4610" width="23.5703125" style="177" customWidth="1"/>
    <col min="4611" max="4611" width="10.85546875" style="177"/>
    <col min="4612" max="4612" width="12.7109375" style="177" customWidth="1"/>
    <col min="4613" max="4864" width="10.85546875" style="177"/>
    <col min="4865" max="4865" width="17.7109375" style="177" customWidth="1"/>
    <col min="4866" max="4866" width="23.5703125" style="177" customWidth="1"/>
    <col min="4867" max="4867" width="10.85546875" style="177"/>
    <col min="4868" max="4868" width="12.7109375" style="177" customWidth="1"/>
    <col min="4869" max="5120" width="10.85546875" style="177"/>
    <col min="5121" max="5121" width="17.7109375" style="177" customWidth="1"/>
    <col min="5122" max="5122" width="23.5703125" style="177" customWidth="1"/>
    <col min="5123" max="5123" width="10.85546875" style="177"/>
    <col min="5124" max="5124" width="12.7109375" style="177" customWidth="1"/>
    <col min="5125" max="5376" width="10.85546875" style="177"/>
    <col min="5377" max="5377" width="17.7109375" style="177" customWidth="1"/>
    <col min="5378" max="5378" width="23.5703125" style="177" customWidth="1"/>
    <col min="5379" max="5379" width="10.85546875" style="177"/>
    <col min="5380" max="5380" width="12.7109375" style="177" customWidth="1"/>
    <col min="5381" max="5632" width="10.85546875" style="177"/>
    <col min="5633" max="5633" width="17.7109375" style="177" customWidth="1"/>
    <col min="5634" max="5634" width="23.5703125" style="177" customWidth="1"/>
    <col min="5635" max="5635" width="10.85546875" style="177"/>
    <col min="5636" max="5636" width="12.7109375" style="177" customWidth="1"/>
    <col min="5637" max="5888" width="10.85546875" style="177"/>
    <col min="5889" max="5889" width="17.7109375" style="177" customWidth="1"/>
    <col min="5890" max="5890" width="23.5703125" style="177" customWidth="1"/>
    <col min="5891" max="5891" width="10.85546875" style="177"/>
    <col min="5892" max="5892" width="12.7109375" style="177" customWidth="1"/>
    <col min="5893" max="6144" width="10.85546875" style="177"/>
    <col min="6145" max="6145" width="17.7109375" style="177" customWidth="1"/>
    <col min="6146" max="6146" width="23.5703125" style="177" customWidth="1"/>
    <col min="6147" max="6147" width="10.85546875" style="177"/>
    <col min="6148" max="6148" width="12.7109375" style="177" customWidth="1"/>
    <col min="6149" max="6400" width="10.85546875" style="177"/>
    <col min="6401" max="6401" width="17.7109375" style="177" customWidth="1"/>
    <col min="6402" max="6402" width="23.5703125" style="177" customWidth="1"/>
    <col min="6403" max="6403" width="10.85546875" style="177"/>
    <col min="6404" max="6404" width="12.7109375" style="177" customWidth="1"/>
    <col min="6405" max="6656" width="10.85546875" style="177"/>
    <col min="6657" max="6657" width="17.7109375" style="177" customWidth="1"/>
    <col min="6658" max="6658" width="23.5703125" style="177" customWidth="1"/>
    <col min="6659" max="6659" width="10.85546875" style="177"/>
    <col min="6660" max="6660" width="12.7109375" style="177" customWidth="1"/>
    <col min="6661" max="6912" width="10.85546875" style="177"/>
    <col min="6913" max="6913" width="17.7109375" style="177" customWidth="1"/>
    <col min="6914" max="6914" width="23.5703125" style="177" customWidth="1"/>
    <col min="6915" max="6915" width="10.85546875" style="177"/>
    <col min="6916" max="6916" width="12.7109375" style="177" customWidth="1"/>
    <col min="6917" max="7168" width="10.85546875" style="177"/>
    <col min="7169" max="7169" width="17.7109375" style="177" customWidth="1"/>
    <col min="7170" max="7170" width="23.5703125" style="177" customWidth="1"/>
    <col min="7171" max="7171" width="10.85546875" style="177"/>
    <col min="7172" max="7172" width="12.7109375" style="177" customWidth="1"/>
    <col min="7173" max="7424" width="10.85546875" style="177"/>
    <col min="7425" max="7425" width="17.7109375" style="177" customWidth="1"/>
    <col min="7426" max="7426" width="23.5703125" style="177" customWidth="1"/>
    <col min="7427" max="7427" width="10.85546875" style="177"/>
    <col min="7428" max="7428" width="12.7109375" style="177" customWidth="1"/>
    <col min="7429" max="7680" width="10.85546875" style="177"/>
    <col min="7681" max="7681" width="17.7109375" style="177" customWidth="1"/>
    <col min="7682" max="7682" width="23.5703125" style="177" customWidth="1"/>
    <col min="7683" max="7683" width="10.85546875" style="177"/>
    <col min="7684" max="7684" width="12.7109375" style="177" customWidth="1"/>
    <col min="7685" max="7936" width="10.85546875" style="177"/>
    <col min="7937" max="7937" width="17.7109375" style="177" customWidth="1"/>
    <col min="7938" max="7938" width="23.5703125" style="177" customWidth="1"/>
    <col min="7939" max="7939" width="10.85546875" style="177"/>
    <col min="7940" max="7940" width="12.7109375" style="177" customWidth="1"/>
    <col min="7941" max="8192" width="10.85546875" style="177"/>
    <col min="8193" max="8193" width="17.7109375" style="177" customWidth="1"/>
    <col min="8194" max="8194" width="23.5703125" style="177" customWidth="1"/>
    <col min="8195" max="8195" width="10.85546875" style="177"/>
    <col min="8196" max="8196" width="12.7109375" style="177" customWidth="1"/>
    <col min="8197" max="8448" width="10.85546875" style="177"/>
    <col min="8449" max="8449" width="17.7109375" style="177" customWidth="1"/>
    <col min="8450" max="8450" width="23.5703125" style="177" customWidth="1"/>
    <col min="8451" max="8451" width="10.85546875" style="177"/>
    <col min="8452" max="8452" width="12.7109375" style="177" customWidth="1"/>
    <col min="8453" max="8704" width="10.85546875" style="177"/>
    <col min="8705" max="8705" width="17.7109375" style="177" customWidth="1"/>
    <col min="8706" max="8706" width="23.5703125" style="177" customWidth="1"/>
    <col min="8707" max="8707" width="10.85546875" style="177"/>
    <col min="8708" max="8708" width="12.7109375" style="177" customWidth="1"/>
    <col min="8709" max="8960" width="10.85546875" style="177"/>
    <col min="8961" max="8961" width="17.7109375" style="177" customWidth="1"/>
    <col min="8962" max="8962" width="23.5703125" style="177" customWidth="1"/>
    <col min="8963" max="8963" width="10.85546875" style="177"/>
    <col min="8964" max="8964" width="12.7109375" style="177" customWidth="1"/>
    <col min="8965" max="9216" width="10.85546875" style="177"/>
    <col min="9217" max="9217" width="17.7109375" style="177" customWidth="1"/>
    <col min="9218" max="9218" width="23.5703125" style="177" customWidth="1"/>
    <col min="9219" max="9219" width="10.85546875" style="177"/>
    <col min="9220" max="9220" width="12.7109375" style="177" customWidth="1"/>
    <col min="9221" max="9472" width="10.85546875" style="177"/>
    <col min="9473" max="9473" width="17.7109375" style="177" customWidth="1"/>
    <col min="9474" max="9474" width="23.5703125" style="177" customWidth="1"/>
    <col min="9475" max="9475" width="10.85546875" style="177"/>
    <col min="9476" max="9476" width="12.7109375" style="177" customWidth="1"/>
    <col min="9477" max="9728" width="10.85546875" style="177"/>
    <col min="9729" max="9729" width="17.7109375" style="177" customWidth="1"/>
    <col min="9730" max="9730" width="23.5703125" style="177" customWidth="1"/>
    <col min="9731" max="9731" width="10.85546875" style="177"/>
    <col min="9732" max="9732" width="12.7109375" style="177" customWidth="1"/>
    <col min="9733" max="9984" width="10.85546875" style="177"/>
    <col min="9985" max="9985" width="17.7109375" style="177" customWidth="1"/>
    <col min="9986" max="9986" width="23.5703125" style="177" customWidth="1"/>
    <col min="9987" max="9987" width="10.85546875" style="177"/>
    <col min="9988" max="9988" width="12.7109375" style="177" customWidth="1"/>
    <col min="9989" max="10240" width="10.85546875" style="177"/>
    <col min="10241" max="10241" width="17.7109375" style="177" customWidth="1"/>
    <col min="10242" max="10242" width="23.5703125" style="177" customWidth="1"/>
    <col min="10243" max="10243" width="10.85546875" style="177"/>
    <col min="10244" max="10244" width="12.7109375" style="177" customWidth="1"/>
    <col min="10245" max="10496" width="10.85546875" style="177"/>
    <col min="10497" max="10497" width="17.7109375" style="177" customWidth="1"/>
    <col min="10498" max="10498" width="23.5703125" style="177" customWidth="1"/>
    <col min="10499" max="10499" width="10.85546875" style="177"/>
    <col min="10500" max="10500" width="12.7109375" style="177" customWidth="1"/>
    <col min="10501" max="10752" width="10.85546875" style="177"/>
    <col min="10753" max="10753" width="17.7109375" style="177" customWidth="1"/>
    <col min="10754" max="10754" width="23.5703125" style="177" customWidth="1"/>
    <col min="10755" max="10755" width="10.85546875" style="177"/>
    <col min="10756" max="10756" width="12.7109375" style="177" customWidth="1"/>
    <col min="10757" max="11008" width="10.85546875" style="177"/>
    <col min="11009" max="11009" width="17.7109375" style="177" customWidth="1"/>
    <col min="11010" max="11010" width="23.5703125" style="177" customWidth="1"/>
    <col min="11011" max="11011" width="10.85546875" style="177"/>
    <col min="11012" max="11012" width="12.7109375" style="177" customWidth="1"/>
    <col min="11013" max="11264" width="10.85546875" style="177"/>
    <col min="11265" max="11265" width="17.7109375" style="177" customWidth="1"/>
    <col min="11266" max="11266" width="23.5703125" style="177" customWidth="1"/>
    <col min="11267" max="11267" width="10.85546875" style="177"/>
    <col min="11268" max="11268" width="12.7109375" style="177" customWidth="1"/>
    <col min="11269" max="11520" width="10.85546875" style="177"/>
    <col min="11521" max="11521" width="17.7109375" style="177" customWidth="1"/>
    <col min="11522" max="11522" width="23.5703125" style="177" customWidth="1"/>
    <col min="11523" max="11523" width="10.85546875" style="177"/>
    <col min="11524" max="11524" width="12.7109375" style="177" customWidth="1"/>
    <col min="11525" max="11776" width="10.85546875" style="177"/>
    <col min="11777" max="11777" width="17.7109375" style="177" customWidth="1"/>
    <col min="11778" max="11778" width="23.5703125" style="177" customWidth="1"/>
    <col min="11779" max="11779" width="10.85546875" style="177"/>
    <col min="11780" max="11780" width="12.7109375" style="177" customWidth="1"/>
    <col min="11781" max="12032" width="10.85546875" style="177"/>
    <col min="12033" max="12033" width="17.7109375" style="177" customWidth="1"/>
    <col min="12034" max="12034" width="23.5703125" style="177" customWidth="1"/>
    <col min="12035" max="12035" width="10.85546875" style="177"/>
    <col min="12036" max="12036" width="12.7109375" style="177" customWidth="1"/>
    <col min="12037" max="12288" width="10.85546875" style="177"/>
    <col min="12289" max="12289" width="17.7109375" style="177" customWidth="1"/>
    <col min="12290" max="12290" width="23.5703125" style="177" customWidth="1"/>
    <col min="12291" max="12291" width="10.85546875" style="177"/>
    <col min="12292" max="12292" width="12.7109375" style="177" customWidth="1"/>
    <col min="12293" max="12544" width="10.85546875" style="177"/>
    <col min="12545" max="12545" width="17.7109375" style="177" customWidth="1"/>
    <col min="12546" max="12546" width="23.5703125" style="177" customWidth="1"/>
    <col min="12547" max="12547" width="10.85546875" style="177"/>
    <col min="12548" max="12548" width="12.7109375" style="177" customWidth="1"/>
    <col min="12549" max="12800" width="10.85546875" style="177"/>
    <col min="12801" max="12801" width="17.7109375" style="177" customWidth="1"/>
    <col min="12802" max="12802" width="23.5703125" style="177" customWidth="1"/>
    <col min="12803" max="12803" width="10.85546875" style="177"/>
    <col min="12804" max="12804" width="12.7109375" style="177" customWidth="1"/>
    <col min="12805" max="13056" width="10.85546875" style="177"/>
    <col min="13057" max="13057" width="17.7109375" style="177" customWidth="1"/>
    <col min="13058" max="13058" width="23.5703125" style="177" customWidth="1"/>
    <col min="13059" max="13059" width="10.85546875" style="177"/>
    <col min="13060" max="13060" width="12.7109375" style="177" customWidth="1"/>
    <col min="13061" max="13312" width="10.85546875" style="177"/>
    <col min="13313" max="13313" width="17.7109375" style="177" customWidth="1"/>
    <col min="13314" max="13314" width="23.5703125" style="177" customWidth="1"/>
    <col min="13315" max="13315" width="10.85546875" style="177"/>
    <col min="13316" max="13316" width="12.7109375" style="177" customWidth="1"/>
    <col min="13317" max="13568" width="10.85546875" style="177"/>
    <col min="13569" max="13569" width="17.7109375" style="177" customWidth="1"/>
    <col min="13570" max="13570" width="23.5703125" style="177" customWidth="1"/>
    <col min="13571" max="13571" width="10.85546875" style="177"/>
    <col min="13572" max="13572" width="12.7109375" style="177" customWidth="1"/>
    <col min="13573" max="13824" width="10.85546875" style="177"/>
    <col min="13825" max="13825" width="17.7109375" style="177" customWidth="1"/>
    <col min="13826" max="13826" width="23.5703125" style="177" customWidth="1"/>
    <col min="13827" max="13827" width="10.85546875" style="177"/>
    <col min="13828" max="13828" width="12.7109375" style="177" customWidth="1"/>
    <col min="13829" max="14080" width="10.85546875" style="177"/>
    <col min="14081" max="14081" width="17.7109375" style="177" customWidth="1"/>
    <col min="14082" max="14082" width="23.5703125" style="177" customWidth="1"/>
    <col min="14083" max="14083" width="10.85546875" style="177"/>
    <col min="14084" max="14084" width="12.7109375" style="177" customWidth="1"/>
    <col min="14085" max="14336" width="10.85546875" style="177"/>
    <col min="14337" max="14337" width="17.7109375" style="177" customWidth="1"/>
    <col min="14338" max="14338" width="23.5703125" style="177" customWidth="1"/>
    <col min="14339" max="14339" width="10.85546875" style="177"/>
    <col min="14340" max="14340" width="12.7109375" style="177" customWidth="1"/>
    <col min="14341" max="14592" width="10.85546875" style="177"/>
    <col min="14593" max="14593" width="17.7109375" style="177" customWidth="1"/>
    <col min="14594" max="14594" width="23.5703125" style="177" customWidth="1"/>
    <col min="14595" max="14595" width="10.85546875" style="177"/>
    <col min="14596" max="14596" width="12.7109375" style="177" customWidth="1"/>
    <col min="14597" max="14848" width="10.85546875" style="177"/>
    <col min="14849" max="14849" width="17.7109375" style="177" customWidth="1"/>
    <col min="14850" max="14850" width="23.5703125" style="177" customWidth="1"/>
    <col min="14851" max="14851" width="10.85546875" style="177"/>
    <col min="14852" max="14852" width="12.7109375" style="177" customWidth="1"/>
    <col min="14853" max="15104" width="10.85546875" style="177"/>
    <col min="15105" max="15105" width="17.7109375" style="177" customWidth="1"/>
    <col min="15106" max="15106" width="23.5703125" style="177" customWidth="1"/>
    <col min="15107" max="15107" width="10.85546875" style="177"/>
    <col min="15108" max="15108" width="12.7109375" style="177" customWidth="1"/>
    <col min="15109" max="15360" width="10.85546875" style="177"/>
    <col min="15361" max="15361" width="17.7109375" style="177" customWidth="1"/>
    <col min="15362" max="15362" width="23.5703125" style="177" customWidth="1"/>
    <col min="15363" max="15363" width="10.85546875" style="177"/>
    <col min="15364" max="15364" width="12.7109375" style="177" customWidth="1"/>
    <col min="15365" max="15616" width="10.85546875" style="177"/>
    <col min="15617" max="15617" width="17.7109375" style="177" customWidth="1"/>
    <col min="15618" max="15618" width="23.5703125" style="177" customWidth="1"/>
    <col min="15619" max="15619" width="10.85546875" style="177"/>
    <col min="15620" max="15620" width="12.7109375" style="177" customWidth="1"/>
    <col min="15621" max="15872" width="10.85546875" style="177"/>
    <col min="15873" max="15873" width="17.7109375" style="177" customWidth="1"/>
    <col min="15874" max="15874" width="23.5703125" style="177" customWidth="1"/>
    <col min="15875" max="15875" width="10.85546875" style="177"/>
    <col min="15876" max="15876" width="12.7109375" style="177" customWidth="1"/>
    <col min="15877" max="16128" width="10.85546875" style="177"/>
    <col min="16129" max="16129" width="17.7109375" style="177" customWidth="1"/>
    <col min="16130" max="16130" width="23.5703125" style="177" customWidth="1"/>
    <col min="16131" max="16131" width="10.85546875" style="177"/>
    <col min="16132" max="16132" width="12.7109375" style="177" customWidth="1"/>
    <col min="16133" max="16384" width="10.85546875" style="177"/>
  </cols>
  <sheetData>
    <row r="1" spans="1:4" ht="25.5" customHeight="1" thickBot="1" x14ac:dyDescent="0.25">
      <c r="A1" s="914"/>
      <c r="B1" s="919" t="s">
        <v>311</v>
      </c>
      <c r="C1" s="920"/>
      <c r="D1" s="477" t="s">
        <v>321</v>
      </c>
    </row>
    <row r="2" spans="1:4" ht="25.5" customHeight="1" thickBot="1" x14ac:dyDescent="0.25">
      <c r="A2" s="915"/>
      <c r="B2" s="893" t="s">
        <v>304</v>
      </c>
      <c r="C2" s="895"/>
      <c r="D2" s="477" t="s">
        <v>306</v>
      </c>
    </row>
    <row r="3" spans="1:4" ht="23.25" customHeight="1" thickBot="1" x14ac:dyDescent="0.25">
      <c r="A3" s="916"/>
      <c r="B3" s="896"/>
      <c r="C3" s="898"/>
      <c r="D3" s="477" t="s">
        <v>319</v>
      </c>
    </row>
    <row r="4" spans="1:4" ht="23.25" customHeight="1" x14ac:dyDescent="0.2">
      <c r="A4" s="53"/>
      <c r="B4" s="469"/>
      <c r="C4" s="469"/>
    </row>
    <row r="5" spans="1:4" s="179" customFormat="1" x14ac:dyDescent="0.2">
      <c r="A5" s="471" t="s">
        <v>274</v>
      </c>
      <c r="B5" s="472" t="s">
        <v>275</v>
      </c>
      <c r="C5" s="917" t="s">
        <v>276</v>
      </c>
      <c r="D5" s="917"/>
    </row>
    <row r="6" spans="1:4" ht="69.75" customHeight="1" x14ac:dyDescent="0.2">
      <c r="A6" s="473">
        <v>44592</v>
      </c>
      <c r="B6" s="470" t="s">
        <v>277</v>
      </c>
      <c r="C6" s="918" t="s">
        <v>290</v>
      </c>
      <c r="D6" s="918"/>
    </row>
    <row r="7" spans="1:4" ht="69.75" customHeight="1" x14ac:dyDescent="0.2">
      <c r="A7" s="180"/>
      <c r="B7" s="181"/>
      <c r="C7" s="918"/>
      <c r="D7" s="918"/>
    </row>
    <row r="8" spans="1:4" ht="69.75" customHeight="1" x14ac:dyDescent="0.2">
      <c r="A8" s="180"/>
      <c r="B8" s="181"/>
      <c r="C8" s="918"/>
      <c r="D8" s="918"/>
    </row>
    <row r="9" spans="1:4" x14ac:dyDescent="0.2">
      <c r="A9" s="416"/>
      <c r="B9" s="417"/>
      <c r="C9" s="417"/>
      <c r="D9" s="402"/>
    </row>
    <row r="10" spans="1:4" x14ac:dyDescent="0.2">
      <c r="A10" s="416"/>
      <c r="B10" s="417"/>
      <c r="C10" s="417"/>
      <c r="D10" s="402"/>
    </row>
    <row r="11" spans="1:4" x14ac:dyDescent="0.2">
      <c r="A11" s="416"/>
      <c r="B11" s="417"/>
      <c r="C11" s="417"/>
      <c r="D11" s="402"/>
    </row>
    <row r="12" spans="1:4" x14ac:dyDescent="0.2">
      <c r="A12" s="416"/>
      <c r="B12" s="417"/>
      <c r="C12" s="417"/>
      <c r="D12" s="402"/>
    </row>
    <row r="13" spans="1:4" x14ac:dyDescent="0.2">
      <c r="A13" s="416"/>
      <c r="B13" s="417"/>
      <c r="C13" s="417"/>
      <c r="D13" s="402"/>
    </row>
    <row r="14" spans="1:4" x14ac:dyDescent="0.2">
      <c r="A14" s="416"/>
      <c r="B14" s="417"/>
      <c r="C14" s="417"/>
      <c r="D14" s="402"/>
    </row>
    <row r="15" spans="1:4" x14ac:dyDescent="0.2">
      <c r="A15" s="403"/>
      <c r="B15" s="402"/>
      <c r="C15" s="402"/>
      <c r="D15" s="402"/>
    </row>
    <row r="16" spans="1:4" x14ac:dyDescent="0.2">
      <c r="A16" s="403"/>
      <c r="B16" s="402"/>
      <c r="C16" s="402"/>
      <c r="D16" s="402"/>
    </row>
    <row r="17" spans="1:4" x14ac:dyDescent="0.2">
      <c r="A17" s="403"/>
      <c r="B17" s="402"/>
      <c r="C17" s="402"/>
      <c r="D17" s="402"/>
    </row>
  </sheetData>
  <sheetProtection formatCells="0" formatColumns="0" formatRows="0" insertRows="0"/>
  <mergeCells count="7">
    <mergeCell ref="A1:A3"/>
    <mergeCell ref="C5:D5"/>
    <mergeCell ref="C6:D6"/>
    <mergeCell ref="C7:D7"/>
    <mergeCell ref="C8:D8"/>
    <mergeCell ref="B1:C1"/>
    <mergeCell ref="B2:C3"/>
  </mergeCells>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3"/>
  <sheetViews>
    <sheetView showGridLines="0" view="pageBreakPreview" topLeftCell="A2" zoomScaleNormal="85" zoomScaleSheetLayoutView="100" workbookViewId="0">
      <selection activeCell="G9" sqref="G9"/>
    </sheetView>
  </sheetViews>
  <sheetFormatPr baseColWidth="10" defaultColWidth="11.42578125" defaultRowHeight="12" x14ac:dyDescent="0.25"/>
  <cols>
    <col min="1" max="1" width="24.7109375" style="57" customWidth="1"/>
    <col min="2" max="2" width="36.7109375" style="57" customWidth="1"/>
    <col min="3" max="3" width="22.28515625" style="57" customWidth="1"/>
    <col min="4" max="4" width="21.85546875" style="57" customWidth="1"/>
    <col min="5" max="5" width="34.85546875" style="57" customWidth="1"/>
    <col min="6" max="6" width="27.5703125" style="57" customWidth="1"/>
    <col min="7" max="7" width="34.42578125" style="57" customWidth="1"/>
    <col min="8" max="25" width="11.42578125" style="57" customWidth="1"/>
    <col min="26" max="26" width="8.140625" style="57" customWidth="1"/>
    <col min="27" max="31" width="32.28515625" style="57" customWidth="1"/>
    <col min="32" max="16373" width="11.42578125" style="57"/>
    <col min="16374" max="16384" width="25.42578125" style="57" customWidth="1"/>
  </cols>
  <sheetData>
    <row r="1" spans="1:6" ht="12" hidden="1" customHeight="1" thickBot="1" x14ac:dyDescent="0.3"/>
    <row r="2" spans="1:6" s="183" customFormat="1" ht="25.5" customHeight="1" thickBot="1" x14ac:dyDescent="0.25">
      <c r="A2" s="171"/>
      <c r="B2" s="232"/>
      <c r="C2" s="633" t="s">
        <v>303</v>
      </c>
      <c r="D2" s="634"/>
      <c r="E2" s="635"/>
      <c r="F2" s="461" t="s">
        <v>321</v>
      </c>
    </row>
    <row r="3" spans="1:6" s="183" customFormat="1" ht="25.5" customHeight="1" thickBot="1" x14ac:dyDescent="0.25">
      <c r="A3" s="457"/>
      <c r="B3" s="165"/>
      <c r="C3" s="637" t="s">
        <v>304</v>
      </c>
      <c r="D3" s="638"/>
      <c r="E3" s="639"/>
      <c r="F3" s="461" t="s">
        <v>306</v>
      </c>
    </row>
    <row r="4" spans="1:6" s="183" customFormat="1" ht="25.5" customHeight="1" thickBot="1" x14ac:dyDescent="0.25">
      <c r="A4" s="458"/>
      <c r="B4" s="459"/>
      <c r="C4" s="640"/>
      <c r="D4" s="641"/>
      <c r="E4" s="642"/>
      <c r="F4" s="462" t="s">
        <v>307</v>
      </c>
    </row>
    <row r="5" spans="1:6" ht="27" customHeight="1" x14ac:dyDescent="0.25">
      <c r="A5" s="439" t="s">
        <v>125</v>
      </c>
      <c r="B5" s="440" t="s">
        <v>300</v>
      </c>
      <c r="E5" s="441" t="s">
        <v>20</v>
      </c>
      <c r="F5" s="460" t="s">
        <v>395</v>
      </c>
    </row>
    <row r="6" spans="1:6" ht="42.75" customHeight="1" x14ac:dyDescent="0.25">
      <c r="A6" s="51" t="s">
        <v>18</v>
      </c>
      <c r="B6" s="77"/>
      <c r="C6" s="279" t="s">
        <v>126</v>
      </c>
      <c r="D6" s="278" t="s">
        <v>377</v>
      </c>
      <c r="E6" s="145" t="s">
        <v>127</v>
      </c>
      <c r="F6" s="278">
        <v>44925</v>
      </c>
    </row>
    <row r="7" spans="1:6" x14ac:dyDescent="0.25">
      <c r="A7" s="165"/>
      <c r="B7" s="286"/>
      <c r="C7" s="286"/>
      <c r="D7" s="280"/>
      <c r="E7" s="230"/>
    </row>
    <row r="8" spans="1:6" ht="21" customHeight="1" x14ac:dyDescent="0.25">
      <c r="A8" s="636" t="s">
        <v>128</v>
      </c>
      <c r="B8" s="636" t="s">
        <v>129</v>
      </c>
      <c r="C8" s="636" t="s">
        <v>130</v>
      </c>
      <c r="D8" s="636" t="s">
        <v>131</v>
      </c>
      <c r="E8" s="636" t="s">
        <v>51</v>
      </c>
      <c r="F8" s="636"/>
    </row>
    <row r="9" spans="1:6" ht="42" customHeight="1" x14ac:dyDescent="0.25">
      <c r="A9" s="636"/>
      <c r="B9" s="636"/>
      <c r="C9" s="636"/>
      <c r="D9" s="636"/>
      <c r="E9" s="636"/>
      <c r="F9" s="636"/>
    </row>
    <row r="10" spans="1:6" s="283" customFormat="1" ht="49.5" customHeight="1" x14ac:dyDescent="0.25">
      <c r="A10" s="455" t="s">
        <v>132</v>
      </c>
      <c r="B10" s="456" t="str">
        <f>'[4]2 Contexto e Identificación'!B9</f>
        <v>Posibilidad de recibir o solicitar cualquier dádiva o beneficio a nombre propio o de terceros</v>
      </c>
      <c r="C10" s="456" t="str">
        <f>'[4]2 Contexto e Identificación'!C9</f>
        <v xml:space="preserve">Con el fin de </v>
      </c>
      <c r="D10" s="456" t="s">
        <v>447</v>
      </c>
      <c r="E10" s="643" t="str">
        <f>'[4]2 Contexto e Identificación'!E9</f>
        <v xml:space="preserve">Posibilidad de recibir o solicitar cualquier dádiva o beneficio a nombre propio o de terceros Con el fin de  
emitir concepto sobre uso de suelo y normas urbanísticas </v>
      </c>
      <c r="F10" s="644"/>
    </row>
    <row r="11" spans="1:6" s="283" customFormat="1" ht="52.5" customHeight="1" x14ac:dyDescent="0.25">
      <c r="A11" s="281" t="s">
        <v>133</v>
      </c>
      <c r="B11" s="511" t="s">
        <v>336</v>
      </c>
      <c r="C11" s="512" t="s">
        <v>334</v>
      </c>
      <c r="D11" s="513" t="s">
        <v>335</v>
      </c>
      <c r="E11" s="643" t="s">
        <v>331</v>
      </c>
      <c r="F11" s="644"/>
    </row>
    <row r="12" spans="1:6" ht="48.75" customHeight="1" x14ac:dyDescent="0.25">
      <c r="A12" s="281" t="s">
        <v>134</v>
      </c>
      <c r="B12" s="282" t="s">
        <v>129</v>
      </c>
      <c r="C12" s="282" t="s">
        <v>378</v>
      </c>
      <c r="D12" s="282" t="s">
        <v>379</v>
      </c>
      <c r="E12" s="643" t="str">
        <f t="shared" ref="E12:E29" si="0">+CONCATENATE(B12," ",C12," ",D12)</f>
        <v>Posibilidad de recibir o solicitar cualquier dádiva o beneficio a nombre propio o de terceros Para ingresar un funcionario que no haya sido nombrado y no se encuentre posesionado</v>
      </c>
      <c r="F12" s="644"/>
    </row>
    <row r="13" spans="1:6" ht="44.25" customHeight="1" x14ac:dyDescent="0.25">
      <c r="A13" s="281" t="s">
        <v>135</v>
      </c>
      <c r="B13" s="282" t="s">
        <v>129</v>
      </c>
      <c r="C13" s="282" t="s">
        <v>334</v>
      </c>
      <c r="D13" s="282" t="s">
        <v>380</v>
      </c>
      <c r="E13" s="643" t="str">
        <f>+CONCATENATE(B13," ",C13," ",D13)</f>
        <v>Posibilidad de recibir o solicitar cualquier dádiva o beneficio a nombre propio o de terceros Con el fin de  realizar un nombramiento</v>
      </c>
      <c r="F13" s="644"/>
    </row>
    <row r="14" spans="1:6" ht="76.5" customHeight="1" x14ac:dyDescent="0.25">
      <c r="A14" s="281" t="s">
        <v>136</v>
      </c>
      <c r="B14" s="282" t="s">
        <v>129</v>
      </c>
      <c r="C14" s="282" t="s">
        <v>334</v>
      </c>
      <c r="D14" s="282" t="s">
        <v>426</v>
      </c>
      <c r="E14" s="643" t="s">
        <v>427</v>
      </c>
      <c r="F14" s="644"/>
    </row>
    <row r="15" spans="1:6" ht="49.5" customHeight="1" x14ac:dyDescent="0.25">
      <c r="A15" s="281" t="s">
        <v>137</v>
      </c>
      <c r="B15" s="282" t="s">
        <v>129</v>
      </c>
      <c r="C15" s="282" t="s">
        <v>334</v>
      </c>
      <c r="D15" s="282" t="s">
        <v>446</v>
      </c>
      <c r="E15" s="643" t="s">
        <v>429</v>
      </c>
      <c r="F15" s="644"/>
    </row>
    <row r="16" spans="1:6" ht="53.25" customHeight="1" x14ac:dyDescent="0.25">
      <c r="A16" s="281" t="s">
        <v>138</v>
      </c>
      <c r="B16" s="282" t="s">
        <v>129</v>
      </c>
      <c r="C16" s="282" t="s">
        <v>334</v>
      </c>
      <c r="D16" s="282" t="s">
        <v>448</v>
      </c>
      <c r="E16" s="643" t="str">
        <f>+CONCATENATE(B16," ",C16," ",D16)</f>
        <v>Posibilidad de recibir o solicitar cualquier dádiva o beneficio a nombre propio o de terceros Con el fin de  Emitir las Personerìas Jurìdicas de Edificios y Condominios en el Distrito de Santa Marta.</v>
      </c>
      <c r="F16" s="644"/>
    </row>
    <row r="17" spans="1:6" ht="52.5" customHeight="1" x14ac:dyDescent="0.25">
      <c r="A17" s="281" t="s">
        <v>139</v>
      </c>
      <c r="B17" s="282" t="s">
        <v>129</v>
      </c>
      <c r="C17" s="282" t="s">
        <v>334</v>
      </c>
      <c r="D17" s="282" t="s">
        <v>449</v>
      </c>
      <c r="E17" s="643" t="str">
        <f t="shared" si="0"/>
        <v>Posibilidad de recibir o solicitar cualquier dádiva o beneficio a nombre propio o de terceros Con el fin de  Emitir Actos Administrativos a terceros en Procesos de Pagos de sentencias.</v>
      </c>
      <c r="F17" s="644"/>
    </row>
    <row r="18" spans="1:6" ht="35.1" customHeight="1" x14ac:dyDescent="0.25">
      <c r="A18" s="281" t="s">
        <v>140</v>
      </c>
      <c r="B18" s="282"/>
      <c r="C18" s="282"/>
      <c r="D18" s="282"/>
      <c r="E18" s="643" t="str">
        <f t="shared" si="0"/>
        <v xml:space="preserve">  </v>
      </c>
      <c r="F18" s="644"/>
    </row>
    <row r="19" spans="1:6" ht="35.1" customHeight="1" x14ac:dyDescent="0.25">
      <c r="A19" s="281" t="s">
        <v>141</v>
      </c>
      <c r="B19" s="282"/>
      <c r="C19" s="282"/>
      <c r="D19" s="282"/>
      <c r="E19" s="643"/>
      <c r="F19" s="644"/>
    </row>
    <row r="20" spans="1:6" ht="35.1" customHeight="1" x14ac:dyDescent="0.25">
      <c r="A20" s="281" t="s">
        <v>142</v>
      </c>
      <c r="B20" s="282"/>
      <c r="C20" s="282"/>
      <c r="D20" s="282"/>
      <c r="E20" s="643" t="str">
        <f t="shared" si="0"/>
        <v xml:space="preserve">  </v>
      </c>
      <c r="F20" s="644"/>
    </row>
    <row r="21" spans="1:6" ht="35.1" customHeight="1" x14ac:dyDescent="0.25">
      <c r="A21" s="281" t="s">
        <v>143</v>
      </c>
      <c r="B21" s="282"/>
      <c r="C21" s="282"/>
      <c r="D21" s="282"/>
      <c r="E21" s="643" t="str">
        <f t="shared" si="0"/>
        <v xml:space="preserve">  </v>
      </c>
      <c r="F21" s="644"/>
    </row>
    <row r="22" spans="1:6" ht="35.1" customHeight="1" x14ac:dyDescent="0.25">
      <c r="A22" s="281" t="s">
        <v>144</v>
      </c>
      <c r="B22" s="282"/>
      <c r="C22" s="282"/>
      <c r="D22" s="282"/>
      <c r="E22" s="643" t="str">
        <f t="shared" si="0"/>
        <v xml:space="preserve">  </v>
      </c>
      <c r="F22" s="644"/>
    </row>
    <row r="23" spans="1:6" ht="35.1" customHeight="1" x14ac:dyDescent="0.25">
      <c r="A23" s="281" t="s">
        <v>145</v>
      </c>
      <c r="B23" s="282"/>
      <c r="C23" s="282"/>
      <c r="D23" s="282"/>
      <c r="E23" s="643" t="str">
        <f t="shared" si="0"/>
        <v xml:space="preserve">  </v>
      </c>
      <c r="F23" s="644"/>
    </row>
    <row r="24" spans="1:6" ht="35.1" customHeight="1" x14ac:dyDescent="0.25">
      <c r="A24" s="281" t="s">
        <v>146</v>
      </c>
      <c r="B24" s="282"/>
      <c r="C24" s="282"/>
      <c r="D24" s="282"/>
      <c r="E24" s="643" t="str">
        <f t="shared" si="0"/>
        <v xml:space="preserve">  </v>
      </c>
      <c r="F24" s="644"/>
    </row>
    <row r="25" spans="1:6" ht="35.1" customHeight="1" x14ac:dyDescent="0.25">
      <c r="A25" s="281" t="s">
        <v>147</v>
      </c>
      <c r="B25" s="282"/>
      <c r="C25" s="282"/>
      <c r="D25" s="282"/>
      <c r="E25" s="643" t="str">
        <f t="shared" si="0"/>
        <v xml:space="preserve">  </v>
      </c>
      <c r="F25" s="644"/>
    </row>
    <row r="26" spans="1:6" ht="35.1" customHeight="1" x14ac:dyDescent="0.25">
      <c r="A26" s="281" t="s">
        <v>148</v>
      </c>
      <c r="B26" s="282"/>
      <c r="C26" s="282"/>
      <c r="D26" s="282"/>
      <c r="E26" s="643" t="str">
        <f t="shared" si="0"/>
        <v xml:space="preserve">  </v>
      </c>
      <c r="F26" s="644"/>
    </row>
    <row r="27" spans="1:6" ht="35.1" customHeight="1" x14ac:dyDescent="0.25">
      <c r="A27" s="281" t="s">
        <v>149</v>
      </c>
      <c r="B27" s="282"/>
      <c r="C27" s="282"/>
      <c r="D27" s="282"/>
      <c r="E27" s="643" t="str">
        <f t="shared" si="0"/>
        <v xml:space="preserve">  </v>
      </c>
      <c r="F27" s="644"/>
    </row>
    <row r="28" spans="1:6" ht="35.1" customHeight="1" x14ac:dyDescent="0.25">
      <c r="A28" s="281" t="s">
        <v>150</v>
      </c>
      <c r="B28" s="282"/>
      <c r="C28" s="282"/>
      <c r="D28" s="282"/>
      <c r="E28" s="643" t="str">
        <f t="shared" si="0"/>
        <v xml:space="preserve">  </v>
      </c>
      <c r="F28" s="644"/>
    </row>
    <row r="29" spans="1:6" ht="35.1" customHeight="1" x14ac:dyDescent="0.25">
      <c r="A29" s="281" t="s">
        <v>151</v>
      </c>
      <c r="B29" s="282"/>
      <c r="C29" s="282"/>
      <c r="D29" s="282"/>
      <c r="E29" s="643" t="str">
        <f t="shared" si="0"/>
        <v xml:space="preserve">  </v>
      </c>
      <c r="F29" s="644"/>
    </row>
    <row r="30" spans="1:6" x14ac:dyDescent="0.25">
      <c r="A30" s="58"/>
      <c r="B30" s="58"/>
      <c r="C30" s="58"/>
      <c r="D30" s="58"/>
      <c r="E30" s="178"/>
    </row>
    <row r="31" spans="1:6" x14ac:dyDescent="0.2">
      <c r="A31" s="183"/>
      <c r="B31" s="183"/>
      <c r="C31" s="183"/>
      <c r="D31" s="183"/>
    </row>
    <row r="32" spans="1:6" x14ac:dyDescent="0.2">
      <c r="A32" s="183"/>
      <c r="B32" s="183"/>
      <c r="C32" s="183"/>
      <c r="D32" s="183"/>
    </row>
    <row r="33" spans="1:27" x14ac:dyDescent="0.25">
      <c r="A33" s="284"/>
      <c r="B33" s="284"/>
      <c r="C33" s="284"/>
      <c r="D33" s="284"/>
    </row>
    <row r="34" spans="1:27" x14ac:dyDescent="0.2">
      <c r="A34" s="183"/>
      <c r="B34" s="183"/>
      <c r="C34" s="183"/>
      <c r="D34" s="183"/>
    </row>
    <row r="35" spans="1:27" x14ac:dyDescent="0.2">
      <c r="A35" s="183"/>
      <c r="B35" s="183"/>
      <c r="C35" s="183"/>
      <c r="D35" s="183"/>
    </row>
    <row r="36" spans="1:27" x14ac:dyDescent="0.2">
      <c r="A36" s="183"/>
      <c r="B36" s="183"/>
      <c r="C36" s="183"/>
      <c r="D36" s="183"/>
    </row>
    <row r="40" spans="1:27" ht="14.25" customHeight="1" x14ac:dyDescent="0.25"/>
    <row r="44" spans="1:27" ht="14.25" customHeight="1" x14ac:dyDescent="0.25">
      <c r="Y44" s="285"/>
    </row>
    <row r="45" spans="1:27" x14ac:dyDescent="0.25">
      <c r="AA45" s="285"/>
    </row>
    <row r="46" spans="1:27" x14ac:dyDescent="0.25">
      <c r="AA46" s="285"/>
    </row>
    <row r="47" spans="1:27" x14ac:dyDescent="0.25">
      <c r="AA47" s="285"/>
    </row>
    <row r="48" spans="1:27" x14ac:dyDescent="0.25">
      <c r="AA48" s="285"/>
    </row>
    <row r="49" spans="27:27" x14ac:dyDescent="0.25">
      <c r="AA49" s="285"/>
    </row>
    <row r="50" spans="27:27" x14ac:dyDescent="0.25">
      <c r="AA50" s="285"/>
    </row>
    <row r="51" spans="27:27" x14ac:dyDescent="0.25">
      <c r="AA51" s="285"/>
    </row>
    <row r="52" spans="27:27" ht="14.25" customHeight="1" x14ac:dyDescent="0.25">
      <c r="AA52" s="285"/>
    </row>
    <row r="53" spans="27:27" x14ac:dyDescent="0.25">
      <c r="AA53" s="285"/>
    </row>
  </sheetData>
  <sheetProtection formatColumns="0" formatRows="0" sort="0" autoFilter="0" pivotTables="0"/>
  <mergeCells count="27">
    <mergeCell ref="E10:F10"/>
    <mergeCell ref="E11:F11"/>
    <mergeCell ref="E12:F12"/>
    <mergeCell ref="E13:F13"/>
    <mergeCell ref="E14:F14"/>
    <mergeCell ref="E15:F15"/>
    <mergeCell ref="E16:F16"/>
    <mergeCell ref="E17:F17"/>
    <mergeCell ref="E18:F18"/>
    <mergeCell ref="E19:F19"/>
    <mergeCell ref="E29:F29"/>
    <mergeCell ref="E20:F20"/>
    <mergeCell ref="E21:F21"/>
    <mergeCell ref="E22:F22"/>
    <mergeCell ref="E23:F23"/>
    <mergeCell ref="E24:F24"/>
    <mergeCell ref="E25:F25"/>
    <mergeCell ref="E26:F26"/>
    <mergeCell ref="E27:F27"/>
    <mergeCell ref="E28:F28"/>
    <mergeCell ref="C2:E2"/>
    <mergeCell ref="A8:A9"/>
    <mergeCell ref="B8:B9"/>
    <mergeCell ref="C8:C9"/>
    <mergeCell ref="D8:D9"/>
    <mergeCell ref="E8:F9"/>
    <mergeCell ref="C3:E4"/>
  </mergeCells>
  <phoneticPr fontId="4" type="noConversion"/>
  <dataValidations count="2">
    <dataValidation type="list" allowBlank="1" showInputMessage="1" showErrorMessage="1" sqref="B10 B12 B18:B29" xr:uid="{00000000-0002-0000-0100-000000000000}">
      <formula1>#REF!</formula1>
    </dataValidation>
    <dataValidation type="list" allowBlank="1" showInputMessage="1" showErrorMessage="1" sqref="C10 C18:C29" xr:uid="{00000000-0002-0000-0100-000001000000}">
      <formula1>#REF!</formula1>
    </dataValidation>
  </dataValidations>
  <printOptions horizontalCentered="1"/>
  <pageMargins left="0.23622047244094491" right="0.23622047244094491" top="0.74803149606299213" bottom="0.74803149606299213" header="0.31496062992125984" footer="0.31496062992125984"/>
  <pageSetup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0"/>
  <sheetViews>
    <sheetView showGridLines="0" view="pageBreakPreview" zoomScaleNormal="55" zoomScaleSheetLayoutView="100" workbookViewId="0">
      <selection activeCell="H2" sqref="H2"/>
    </sheetView>
  </sheetViews>
  <sheetFormatPr baseColWidth="10" defaultColWidth="14.28515625" defaultRowHeight="12" x14ac:dyDescent="0.25"/>
  <cols>
    <col min="1" max="1" width="17.85546875" style="58" customWidth="1"/>
    <col min="2" max="2" width="45.85546875" style="61" customWidth="1"/>
    <col min="3" max="3" width="25.140625" style="61" customWidth="1"/>
    <col min="4" max="4" width="19.85546875" style="58" customWidth="1"/>
    <col min="5" max="5" width="16.42578125" style="58" customWidth="1"/>
    <col min="6" max="6" width="23.85546875" style="60" customWidth="1"/>
    <col min="7" max="7" width="38.140625" style="60" customWidth="1"/>
    <col min="8" max="8" width="17.140625" style="58" bestFit="1" customWidth="1"/>
    <col min="9" max="9" width="14.140625" style="58" customWidth="1"/>
    <col min="10" max="10" width="16" style="58" customWidth="1"/>
    <col min="11" max="11" width="14.5703125" style="58" customWidth="1"/>
    <col min="12" max="12" width="13.5703125" style="58" customWidth="1"/>
    <col min="13" max="14" width="14" style="58" customWidth="1"/>
    <col min="15" max="15" width="13.7109375" style="58" customWidth="1"/>
    <col min="16" max="16" width="14" style="58" customWidth="1"/>
    <col min="17" max="17" width="14.85546875" style="58" customWidth="1"/>
    <col min="18" max="245" width="11.42578125" style="58" customWidth="1"/>
    <col min="246" max="246" width="12.7109375" style="58" customWidth="1"/>
    <col min="247" max="247" width="47" style="58" customWidth="1"/>
    <col min="248" max="248" width="35" style="58" customWidth="1"/>
    <col min="249" max="16384" width="14.28515625" style="58"/>
  </cols>
  <sheetData>
    <row r="1" spans="1:25" s="186" customFormat="1" ht="36" customHeight="1" thickBot="1" x14ac:dyDescent="0.3">
      <c r="A1" s="664"/>
      <c r="B1" s="665"/>
      <c r="C1" s="645" t="s">
        <v>312</v>
      </c>
      <c r="D1" s="646"/>
      <c r="E1" s="647"/>
      <c r="F1" s="475" t="s">
        <v>321</v>
      </c>
    </row>
    <row r="2" spans="1:25" s="186" customFormat="1" ht="42.75" customHeight="1" thickBot="1" x14ac:dyDescent="0.3">
      <c r="A2" s="666"/>
      <c r="B2" s="667"/>
      <c r="C2" s="670" t="s">
        <v>304</v>
      </c>
      <c r="D2" s="671"/>
      <c r="E2" s="672"/>
      <c r="F2" s="475" t="s">
        <v>306</v>
      </c>
      <c r="X2" s="287"/>
      <c r="Y2" s="316"/>
    </row>
    <row r="3" spans="1:25" s="186" customFormat="1" ht="42.75" customHeight="1" thickBot="1" x14ac:dyDescent="0.3">
      <c r="A3" s="668"/>
      <c r="B3" s="669"/>
      <c r="C3" s="673"/>
      <c r="D3" s="674"/>
      <c r="E3" s="675"/>
      <c r="F3" s="475" t="s">
        <v>309</v>
      </c>
      <c r="X3" s="287"/>
      <c r="Y3" s="316"/>
    </row>
    <row r="4" spans="1:25" s="186" customFormat="1" ht="10.9" customHeight="1" thickBot="1" x14ac:dyDescent="0.3">
      <c r="B4" s="317"/>
      <c r="C4" s="246"/>
      <c r="D4" s="288"/>
      <c r="E4" s="249"/>
      <c r="J4" s="289"/>
      <c r="Y4" s="316"/>
    </row>
    <row r="5" spans="1:25" s="186" customFormat="1" ht="24.95" customHeight="1" x14ac:dyDescent="0.25">
      <c r="A5" s="320" t="s">
        <v>125</v>
      </c>
      <c r="B5" s="437" t="s">
        <v>300</v>
      </c>
      <c r="C5" s="290" t="str">
        <f>+'2 Contexto e Identificación'!$E$5</f>
        <v>Elaboración o Actualización:</v>
      </c>
      <c r="D5" s="291" t="str">
        <f>+IF('2 Contexto e Identificación'!$F$5="","",'2 Contexto e Identificación'!$F$5)</f>
        <v xml:space="preserve">Secretarìa de Planeaciòn </v>
      </c>
      <c r="E5" s="292"/>
      <c r="F5" s="648" t="s">
        <v>152</v>
      </c>
      <c r="G5" s="649"/>
      <c r="H5" s="649"/>
      <c r="I5" s="649"/>
      <c r="J5" s="649"/>
      <c r="K5" s="649"/>
      <c r="L5" s="649"/>
      <c r="M5" s="649"/>
      <c r="N5" s="649"/>
      <c r="O5" s="649"/>
      <c r="P5" s="649"/>
      <c r="Q5" s="650"/>
    </row>
    <row r="6" spans="1:25" s="186" customFormat="1" ht="30" customHeight="1" x14ac:dyDescent="0.25">
      <c r="A6" s="175" t="str">
        <f>+'2 Contexto e Identificación'!$C$6</f>
        <v>Vigencia del:</v>
      </c>
      <c r="B6" s="291" t="str">
        <f>+IF('2 Contexto e Identificación'!$D$6="","",'2 Contexto e Identificación'!$D$6)</f>
        <v>31/012022</v>
      </c>
      <c r="C6" s="153"/>
      <c r="D6" s="291">
        <f>+IF('2 Contexto e Identificación'!$F$6="","",'2 Contexto e Identificación'!$F$6)</f>
        <v>44925</v>
      </c>
      <c r="F6" s="651"/>
      <c r="G6" s="652"/>
      <c r="H6" s="652"/>
      <c r="I6" s="652"/>
      <c r="J6" s="652"/>
      <c r="K6" s="652"/>
      <c r="L6" s="652"/>
      <c r="M6" s="652"/>
      <c r="N6" s="652"/>
      <c r="O6" s="652"/>
      <c r="P6" s="652"/>
      <c r="Q6" s="653"/>
    </row>
    <row r="7" spans="1:25" ht="15.75" customHeight="1" thickBot="1" x14ac:dyDescent="0.3">
      <c r="C7" s="246"/>
      <c r="D7" s="53"/>
      <c r="E7" s="53"/>
      <c r="F7" s="651"/>
      <c r="G7" s="652"/>
      <c r="H7" s="652"/>
      <c r="I7" s="652"/>
      <c r="J7" s="652"/>
      <c r="K7" s="652"/>
      <c r="L7" s="652"/>
      <c r="M7" s="652"/>
      <c r="N7" s="652"/>
      <c r="O7" s="652"/>
      <c r="P7" s="652"/>
      <c r="Q7" s="653"/>
    </row>
    <row r="8" spans="1:25" ht="31.5" customHeight="1" thickBot="1" x14ac:dyDescent="0.3">
      <c r="C8" s="662" t="s">
        <v>153</v>
      </c>
      <c r="D8" s="663"/>
      <c r="E8" s="660" t="s">
        <v>40</v>
      </c>
      <c r="F8" s="654"/>
      <c r="G8" s="655"/>
      <c r="H8" s="655"/>
      <c r="I8" s="655"/>
      <c r="J8" s="655"/>
      <c r="K8" s="655"/>
      <c r="L8" s="655"/>
      <c r="M8" s="655"/>
      <c r="N8" s="655"/>
      <c r="O8" s="655"/>
      <c r="P8" s="655"/>
      <c r="Q8" s="656"/>
    </row>
    <row r="9" spans="1:25" s="53" customFormat="1" ht="90.75" customHeight="1" x14ac:dyDescent="0.25">
      <c r="A9" s="157" t="s">
        <v>154</v>
      </c>
      <c r="B9" s="158" t="s">
        <v>51</v>
      </c>
      <c r="C9" s="293" t="s">
        <v>155</v>
      </c>
      <c r="D9" s="294" t="s">
        <v>94</v>
      </c>
      <c r="E9" s="661"/>
      <c r="F9" s="414" t="s">
        <v>156</v>
      </c>
      <c r="G9" s="408" t="s">
        <v>46</v>
      </c>
      <c r="H9" s="409" t="s">
        <v>157</v>
      </c>
      <c r="I9" s="410" t="s">
        <v>158</v>
      </c>
      <c r="J9" s="410" t="s">
        <v>159</v>
      </c>
      <c r="K9" s="410" t="s">
        <v>160</v>
      </c>
      <c r="L9" s="410" t="s">
        <v>161</v>
      </c>
      <c r="M9" s="410" t="s">
        <v>162</v>
      </c>
      <c r="N9" s="410" t="s">
        <v>163</v>
      </c>
      <c r="O9" s="410" t="s">
        <v>164</v>
      </c>
      <c r="P9" s="410" t="s">
        <v>165</v>
      </c>
      <c r="Q9" s="411" t="s">
        <v>166</v>
      </c>
    </row>
    <row r="10" spans="1:25" ht="72" customHeight="1" x14ac:dyDescent="0.25">
      <c r="A10" s="295" t="str">
        <f>'2 Contexto e Identificación'!A10</f>
        <v>R1</v>
      </c>
      <c r="B10" s="515" t="str">
        <f>'[4]3 Probabilidad'!B9</f>
        <v xml:space="preserve">Posibilidad de recibir o solicitar cualquier dádiva o beneficio a nombre propio o de terceros Con el fin de  
emitir concepto sobre uso de suelo y normas urbanísticas </v>
      </c>
      <c r="C10" s="516" t="s">
        <v>333</v>
      </c>
      <c r="D10" s="523" t="str">
        <f>'[4]3 Probabilidad'!D9</f>
        <v>Improbable</v>
      </c>
      <c r="E10" s="524" t="str">
        <f>'[4]3 Probabilidad'!E9</f>
        <v>Improbable</v>
      </c>
      <c r="F10" s="517" t="s">
        <v>180</v>
      </c>
      <c r="G10" s="354" t="s">
        <v>180</v>
      </c>
      <c r="H10" s="517" t="s">
        <v>180</v>
      </c>
      <c r="I10" s="517" t="s">
        <v>180</v>
      </c>
      <c r="J10" s="517" t="s">
        <v>180</v>
      </c>
      <c r="K10" s="517" t="s">
        <v>180</v>
      </c>
      <c r="L10" s="517" t="s">
        <v>180</v>
      </c>
      <c r="M10" s="517" t="s">
        <v>180</v>
      </c>
      <c r="N10" s="517" t="s">
        <v>180</v>
      </c>
      <c r="O10" s="517" t="s">
        <v>180</v>
      </c>
      <c r="P10" s="517" t="s">
        <v>180</v>
      </c>
      <c r="Q10" s="517"/>
    </row>
    <row r="11" spans="1:25" ht="57" customHeight="1" x14ac:dyDescent="0.25">
      <c r="A11" s="295" t="str">
        <f>'2 Contexto e Identificación'!A11</f>
        <v>R2</v>
      </c>
      <c r="B11" s="515" t="str">
        <f>+'2 Contexto e Identificación'!E11</f>
        <v>Posibilidad de recibir o solicitar cualquier dádiva o beneficio a nombre propio o de terceros Con el fin de Ceder/Titular un predio sin el cumplimiento de los Requisitos</v>
      </c>
      <c r="C11" s="516" t="s">
        <v>333</v>
      </c>
      <c r="D11" s="523" t="s">
        <v>180</v>
      </c>
      <c r="E11" s="524" t="s">
        <v>180</v>
      </c>
      <c r="F11" s="517" t="s">
        <v>180</v>
      </c>
      <c r="G11" s="354" t="s">
        <v>180</v>
      </c>
      <c r="H11" s="517" t="s">
        <v>180</v>
      </c>
      <c r="I11" s="517" t="s">
        <v>180</v>
      </c>
      <c r="J11" s="517" t="s">
        <v>180</v>
      </c>
      <c r="K11" s="517" t="s">
        <v>180</v>
      </c>
      <c r="L11" s="517" t="s">
        <v>180</v>
      </c>
      <c r="M11" s="517" t="s">
        <v>180</v>
      </c>
      <c r="N11" s="517" t="s">
        <v>180</v>
      </c>
      <c r="O11" s="517" t="s">
        <v>180</v>
      </c>
      <c r="P11" s="517" t="s">
        <v>180</v>
      </c>
      <c r="Q11" s="517"/>
    </row>
    <row r="12" spans="1:25" ht="50.45" customHeight="1" x14ac:dyDescent="0.25">
      <c r="A12" s="295" t="str">
        <f>'2 Contexto e Identificación'!A12</f>
        <v>R3</v>
      </c>
      <c r="B12" s="515" t="str">
        <f>+'2 Contexto e Identificación'!E12</f>
        <v>Posibilidad de recibir o solicitar cualquier dádiva o beneficio a nombre propio o de terceros Para ingresar un funcionario que no haya sido nombrado y no se encuentre posesionado</v>
      </c>
      <c r="C12" s="516" t="s">
        <v>333</v>
      </c>
      <c r="D12" s="528" t="s">
        <v>381</v>
      </c>
      <c r="E12" s="528" t="s">
        <v>381</v>
      </c>
      <c r="F12" s="517" t="s">
        <v>180</v>
      </c>
      <c r="G12" s="354" t="s">
        <v>180</v>
      </c>
      <c r="H12" s="517" t="s">
        <v>180</v>
      </c>
      <c r="I12" s="517" t="s">
        <v>180</v>
      </c>
      <c r="J12" s="517" t="s">
        <v>180</v>
      </c>
      <c r="K12" s="517" t="s">
        <v>180</v>
      </c>
      <c r="L12" s="517" t="s">
        <v>180</v>
      </c>
      <c r="M12" s="517" t="s">
        <v>180</v>
      </c>
      <c r="N12" s="517" t="s">
        <v>180</v>
      </c>
      <c r="O12" s="76"/>
      <c r="P12" s="76"/>
      <c r="Q12" s="300"/>
    </row>
    <row r="13" spans="1:25" ht="50.45" customHeight="1" x14ac:dyDescent="0.25">
      <c r="A13" s="295" t="str">
        <f>'2 Contexto e Identificación'!A13</f>
        <v>R4</v>
      </c>
      <c r="B13" s="515" t="str">
        <f>+'2 Contexto e Identificación'!E13</f>
        <v>Posibilidad de recibir o solicitar cualquier dádiva o beneficio a nombre propio o de terceros Con el fin de  realizar un nombramiento</v>
      </c>
      <c r="C13" s="516" t="s">
        <v>333</v>
      </c>
      <c r="D13" s="528" t="s">
        <v>381</v>
      </c>
      <c r="E13" s="528" t="s">
        <v>381</v>
      </c>
      <c r="F13" s="517" t="s">
        <v>180</v>
      </c>
      <c r="G13" s="354" t="s">
        <v>180</v>
      </c>
      <c r="H13" s="517" t="s">
        <v>180</v>
      </c>
      <c r="I13" s="517" t="s">
        <v>180</v>
      </c>
      <c r="J13" s="517" t="s">
        <v>180</v>
      </c>
      <c r="K13" s="517" t="s">
        <v>180</v>
      </c>
      <c r="L13" s="517" t="s">
        <v>180</v>
      </c>
      <c r="M13" s="517" t="s">
        <v>180</v>
      </c>
      <c r="N13" s="517" t="s">
        <v>180</v>
      </c>
      <c r="O13" s="76"/>
      <c r="P13" s="76"/>
      <c r="Q13" s="300"/>
    </row>
    <row r="14" spans="1:25" ht="60.75" customHeight="1" x14ac:dyDescent="0.25">
      <c r="A14" s="295" t="str">
        <f>'2 Contexto e Identificación'!A14</f>
        <v>R5</v>
      </c>
      <c r="B14" s="511" t="s">
        <v>428</v>
      </c>
      <c r="C14" s="516" t="s">
        <v>333</v>
      </c>
      <c r="D14" s="528" t="s">
        <v>381</v>
      </c>
      <c r="E14" s="528" t="s">
        <v>381</v>
      </c>
      <c r="F14" s="517" t="s">
        <v>180</v>
      </c>
      <c r="G14" s="354" t="s">
        <v>180</v>
      </c>
      <c r="H14" s="517" t="s">
        <v>180</v>
      </c>
      <c r="I14" s="517" t="s">
        <v>180</v>
      </c>
      <c r="J14" s="517" t="s">
        <v>180</v>
      </c>
      <c r="K14" s="76"/>
      <c r="L14" s="76"/>
      <c r="M14" s="76"/>
      <c r="N14" s="76"/>
      <c r="O14" s="76"/>
      <c r="P14" s="76"/>
      <c r="Q14" s="300"/>
    </row>
    <row r="15" spans="1:25" ht="50.45" customHeight="1" x14ac:dyDescent="0.25">
      <c r="A15" s="295" t="str">
        <f>'2 Contexto e Identificación'!A15</f>
        <v>R6</v>
      </c>
      <c r="B15" s="515" t="str">
        <f>+'2 Contexto e Identificación'!E15</f>
        <v>Posibilidad de recibir o solicitar cualquier dàdiva o beneficio a nombre propio o de terceros. Con el fin incumplir al seguimiento de informes de ley</v>
      </c>
      <c r="C15" s="516" t="s">
        <v>333</v>
      </c>
      <c r="D15" s="528" t="s">
        <v>381</v>
      </c>
      <c r="E15" s="528" t="s">
        <v>381</v>
      </c>
      <c r="F15" s="517" t="s">
        <v>180</v>
      </c>
      <c r="G15" s="354" t="s">
        <v>180</v>
      </c>
      <c r="H15" s="517" t="s">
        <v>180</v>
      </c>
      <c r="I15" s="517" t="s">
        <v>180</v>
      </c>
      <c r="J15" s="517" t="s">
        <v>180</v>
      </c>
      <c r="K15" s="76"/>
      <c r="L15" s="76"/>
      <c r="M15" s="76"/>
      <c r="N15" s="76"/>
      <c r="O15" s="76"/>
      <c r="P15" s="76"/>
      <c r="Q15" s="300"/>
    </row>
    <row r="16" spans="1:25" ht="50.45" customHeight="1" x14ac:dyDescent="0.25">
      <c r="A16" s="295" t="str">
        <f>'2 Contexto e Identificación'!A16</f>
        <v>R7</v>
      </c>
      <c r="B16" s="515" t="str">
        <f>+'2 Contexto e Identificación'!E16</f>
        <v>Posibilidad de recibir o solicitar cualquier dádiva o beneficio a nombre propio o de terceros Con el fin de  Emitir las Personerìas Jurìdicas de Edificios y Condominios en el Distrito de Santa Marta.</v>
      </c>
      <c r="C16" s="516" t="s">
        <v>333</v>
      </c>
      <c r="D16" s="528" t="s">
        <v>381</v>
      </c>
      <c r="E16" s="528" t="s">
        <v>381</v>
      </c>
      <c r="F16" s="517" t="s">
        <v>180</v>
      </c>
      <c r="G16" s="354" t="s">
        <v>180</v>
      </c>
      <c r="H16" s="517" t="s">
        <v>180</v>
      </c>
      <c r="I16" s="517" t="s">
        <v>180</v>
      </c>
      <c r="J16" s="517" t="s">
        <v>180</v>
      </c>
      <c r="K16" s="517" t="s">
        <v>180</v>
      </c>
      <c r="L16" s="517" t="s">
        <v>180</v>
      </c>
      <c r="M16" s="517" t="s">
        <v>180</v>
      </c>
      <c r="N16" s="76"/>
      <c r="O16" s="76"/>
      <c r="P16" s="76"/>
      <c r="Q16" s="300"/>
    </row>
    <row r="17" spans="1:17" ht="50.45" customHeight="1" x14ac:dyDescent="0.25">
      <c r="A17" s="295" t="str">
        <f>'2 Contexto e Identificación'!A17</f>
        <v>R8</v>
      </c>
      <c r="B17" s="515" t="str">
        <f>+'2 Contexto e Identificación'!E17</f>
        <v>Posibilidad de recibir o solicitar cualquier dádiva o beneficio a nombre propio o de terceros Con el fin de  Emitir Actos Administrativos a terceros en Procesos de Pagos de sentencias.</v>
      </c>
      <c r="C17" s="516" t="s">
        <v>333</v>
      </c>
      <c r="D17" s="528" t="s">
        <v>381</v>
      </c>
      <c r="E17" s="528" t="s">
        <v>381</v>
      </c>
      <c r="F17" s="517" t="s">
        <v>180</v>
      </c>
      <c r="G17" s="354" t="s">
        <v>180</v>
      </c>
      <c r="H17" s="517" t="s">
        <v>180</v>
      </c>
      <c r="I17" s="517" t="s">
        <v>180</v>
      </c>
      <c r="J17" s="517" t="s">
        <v>180</v>
      </c>
      <c r="K17" s="517" t="s">
        <v>180</v>
      </c>
      <c r="L17" s="517" t="s">
        <v>180</v>
      </c>
      <c r="M17" s="517" t="s">
        <v>180</v>
      </c>
      <c r="N17" s="76"/>
      <c r="O17" s="76"/>
      <c r="P17" s="76"/>
      <c r="Q17" s="300"/>
    </row>
    <row r="18" spans="1:17" ht="50.45" customHeight="1" x14ac:dyDescent="0.25">
      <c r="A18" s="295" t="str">
        <f>'2 Contexto e Identificación'!A18</f>
        <v>R9</v>
      </c>
      <c r="B18" s="296" t="str">
        <f>+'2 Contexto e Identificación'!E18</f>
        <v xml:space="preserve">  </v>
      </c>
      <c r="C18" s="297"/>
      <c r="D18" s="237"/>
      <c r="E18" s="412"/>
      <c r="F18" s="354"/>
      <c r="G18" s="298" t="str">
        <f t="shared" ref="G18:G28" si="0">+IF(H18="","",ROUND(AVERAGE(H18:Q18),0))</f>
        <v/>
      </c>
      <c r="H18" s="299"/>
      <c r="I18" s="76"/>
      <c r="J18" s="76"/>
      <c r="K18" s="76"/>
      <c r="L18" s="76"/>
      <c r="M18" s="76"/>
      <c r="N18" s="76"/>
      <c r="O18" s="76"/>
      <c r="P18" s="76"/>
      <c r="Q18" s="300"/>
    </row>
    <row r="19" spans="1:17" ht="50.45" customHeight="1" x14ac:dyDescent="0.25">
      <c r="A19" s="295" t="str">
        <f>'2 Contexto e Identificación'!A19</f>
        <v>R10</v>
      </c>
      <c r="B19" s="296">
        <f>+'2 Contexto e Identificación'!E19</f>
        <v>0</v>
      </c>
      <c r="C19" s="297"/>
      <c r="D19" s="237"/>
      <c r="E19" s="412"/>
      <c r="F19" s="354"/>
      <c r="G19" s="298" t="str">
        <f t="shared" si="0"/>
        <v/>
      </c>
      <c r="H19" s="299"/>
      <c r="I19" s="76"/>
      <c r="J19" s="76"/>
      <c r="K19" s="76"/>
      <c r="L19" s="76"/>
      <c r="M19" s="76"/>
      <c r="N19" s="76"/>
      <c r="O19" s="76"/>
      <c r="P19" s="76"/>
      <c r="Q19" s="300"/>
    </row>
    <row r="20" spans="1:17" ht="50.45" customHeight="1" x14ac:dyDescent="0.25">
      <c r="A20" s="295" t="str">
        <f>'2 Contexto e Identificación'!A20</f>
        <v>R11</v>
      </c>
      <c r="B20" s="296" t="str">
        <f>+'2 Contexto e Identificación'!E20</f>
        <v xml:space="preserve">  </v>
      </c>
      <c r="C20" s="297"/>
      <c r="D20" s="237"/>
      <c r="E20" s="412"/>
      <c r="F20" s="354"/>
      <c r="G20" s="298" t="str">
        <f t="shared" si="0"/>
        <v/>
      </c>
      <c r="H20" s="299"/>
      <c r="I20" s="76"/>
      <c r="J20" s="76"/>
      <c r="K20" s="76"/>
      <c r="L20" s="76"/>
      <c r="M20" s="76"/>
      <c r="N20" s="76"/>
      <c r="O20" s="76"/>
      <c r="P20" s="76"/>
      <c r="Q20" s="300"/>
    </row>
    <row r="21" spans="1:17" ht="50.45" customHeight="1" x14ac:dyDescent="0.25">
      <c r="A21" s="295" t="str">
        <f>'2 Contexto e Identificación'!A21</f>
        <v>R12</v>
      </c>
      <c r="B21" s="296" t="str">
        <f>+'2 Contexto e Identificación'!E21</f>
        <v xml:space="preserve">  </v>
      </c>
      <c r="C21" s="297"/>
      <c r="D21" s="237"/>
      <c r="E21" s="412"/>
      <c r="F21" s="354"/>
      <c r="G21" s="298" t="str">
        <f t="shared" si="0"/>
        <v/>
      </c>
      <c r="H21" s="299"/>
      <c r="I21" s="76"/>
      <c r="J21" s="76"/>
      <c r="K21" s="76"/>
      <c r="L21" s="76"/>
      <c r="M21" s="76"/>
      <c r="N21" s="76"/>
      <c r="O21" s="76"/>
      <c r="P21" s="76"/>
      <c r="Q21" s="300"/>
    </row>
    <row r="22" spans="1:17" ht="50.45" customHeight="1" x14ac:dyDescent="0.25">
      <c r="A22" s="295" t="str">
        <f>'2 Contexto e Identificación'!A22</f>
        <v>R13</v>
      </c>
      <c r="B22" s="296" t="str">
        <f>+'2 Contexto e Identificación'!E22</f>
        <v xml:space="preserve">  </v>
      </c>
      <c r="C22" s="297"/>
      <c r="D22" s="237"/>
      <c r="E22" s="412"/>
      <c r="F22" s="354"/>
      <c r="G22" s="298" t="str">
        <f t="shared" si="0"/>
        <v/>
      </c>
      <c r="H22" s="299"/>
      <c r="I22" s="76"/>
      <c r="J22" s="76"/>
      <c r="K22" s="76"/>
      <c r="L22" s="76"/>
      <c r="M22" s="76"/>
      <c r="N22" s="76"/>
      <c r="O22" s="76"/>
      <c r="P22" s="76"/>
      <c r="Q22" s="300"/>
    </row>
    <row r="23" spans="1:17" ht="50.45" customHeight="1" x14ac:dyDescent="0.25">
      <c r="A23" s="295" t="str">
        <f>'2 Contexto e Identificación'!A23</f>
        <v>R14</v>
      </c>
      <c r="B23" s="296" t="str">
        <f>+'2 Contexto e Identificación'!E23</f>
        <v xml:space="preserve">  </v>
      </c>
      <c r="C23" s="297"/>
      <c r="D23" s="237"/>
      <c r="E23" s="412"/>
      <c r="F23" s="354"/>
      <c r="G23" s="298" t="str">
        <f t="shared" si="0"/>
        <v/>
      </c>
      <c r="H23" s="299"/>
      <c r="I23" s="76"/>
      <c r="J23" s="76"/>
      <c r="K23" s="76"/>
      <c r="L23" s="76"/>
      <c r="M23" s="76"/>
      <c r="N23" s="76"/>
      <c r="O23" s="76"/>
      <c r="P23" s="76"/>
      <c r="Q23" s="300"/>
    </row>
    <row r="24" spans="1:17" ht="50.45" customHeight="1" x14ac:dyDescent="0.25">
      <c r="A24" s="295" t="str">
        <f>'2 Contexto e Identificación'!A24</f>
        <v>R15</v>
      </c>
      <c r="B24" s="296" t="str">
        <f>+'2 Contexto e Identificación'!E24</f>
        <v xml:space="preserve">  </v>
      </c>
      <c r="C24" s="297"/>
      <c r="D24" s="237"/>
      <c r="E24" s="412"/>
      <c r="F24" s="354"/>
      <c r="G24" s="298" t="str">
        <f t="shared" si="0"/>
        <v/>
      </c>
      <c r="H24" s="299"/>
      <c r="I24" s="76"/>
      <c r="J24" s="76"/>
      <c r="K24" s="76"/>
      <c r="L24" s="76"/>
      <c r="M24" s="76"/>
      <c r="N24" s="76"/>
      <c r="O24" s="76"/>
      <c r="P24" s="76"/>
      <c r="Q24" s="300"/>
    </row>
    <row r="25" spans="1:17" ht="50.45" customHeight="1" x14ac:dyDescent="0.25">
      <c r="A25" s="295" t="str">
        <f>'2 Contexto e Identificación'!A25</f>
        <v>R16</v>
      </c>
      <c r="B25" s="296" t="str">
        <f>+'2 Contexto e Identificación'!E25</f>
        <v xml:space="preserve">  </v>
      </c>
      <c r="C25" s="297"/>
      <c r="D25" s="237"/>
      <c r="E25" s="412"/>
      <c r="F25" s="354"/>
      <c r="G25" s="298" t="str">
        <f t="shared" si="0"/>
        <v/>
      </c>
      <c r="H25" s="299"/>
      <c r="I25" s="76"/>
      <c r="J25" s="76"/>
      <c r="K25" s="76"/>
      <c r="L25" s="76"/>
      <c r="M25" s="76"/>
      <c r="N25" s="76"/>
      <c r="O25" s="76"/>
      <c r="P25" s="76"/>
      <c r="Q25" s="300"/>
    </row>
    <row r="26" spans="1:17" ht="50.45" customHeight="1" x14ac:dyDescent="0.25">
      <c r="A26" s="295" t="str">
        <f>'2 Contexto e Identificación'!A26</f>
        <v>R17</v>
      </c>
      <c r="B26" s="296" t="str">
        <f>+'2 Contexto e Identificación'!E26</f>
        <v xml:space="preserve">  </v>
      </c>
      <c r="C26" s="297"/>
      <c r="D26" s="237"/>
      <c r="E26" s="412"/>
      <c r="F26" s="354"/>
      <c r="G26" s="298" t="str">
        <f t="shared" si="0"/>
        <v/>
      </c>
      <c r="H26" s="299"/>
      <c r="I26" s="76"/>
      <c r="J26" s="76"/>
      <c r="K26" s="76"/>
      <c r="L26" s="76"/>
      <c r="M26" s="76"/>
      <c r="N26" s="76"/>
      <c r="O26" s="76"/>
      <c r="P26" s="76"/>
      <c r="Q26" s="300"/>
    </row>
    <row r="27" spans="1:17" ht="50.45" customHeight="1" x14ac:dyDescent="0.25">
      <c r="A27" s="295" t="str">
        <f>'2 Contexto e Identificación'!A27</f>
        <v>R18</v>
      </c>
      <c r="B27" s="296" t="str">
        <f>+'2 Contexto e Identificación'!E27</f>
        <v xml:space="preserve">  </v>
      </c>
      <c r="C27" s="297"/>
      <c r="D27" s="237"/>
      <c r="E27" s="412"/>
      <c r="F27" s="354"/>
      <c r="G27" s="298" t="str">
        <f t="shared" si="0"/>
        <v/>
      </c>
      <c r="H27" s="299"/>
      <c r="I27" s="76"/>
      <c r="J27" s="76"/>
      <c r="K27" s="76"/>
      <c r="L27" s="76"/>
      <c r="M27" s="76"/>
      <c r="N27" s="76"/>
      <c r="O27" s="76"/>
      <c r="P27" s="76"/>
      <c r="Q27" s="300"/>
    </row>
    <row r="28" spans="1:17" ht="50.45" customHeight="1" x14ac:dyDescent="0.25">
      <c r="A28" s="295" t="str">
        <f>'2 Contexto e Identificación'!A28</f>
        <v>R19</v>
      </c>
      <c r="B28" s="296" t="str">
        <f>+'2 Contexto e Identificación'!E28</f>
        <v xml:space="preserve">  </v>
      </c>
      <c r="C28" s="297"/>
      <c r="D28" s="237"/>
      <c r="E28" s="412"/>
      <c r="F28" s="354"/>
      <c r="G28" s="298" t="str">
        <f t="shared" si="0"/>
        <v/>
      </c>
      <c r="H28" s="299"/>
      <c r="I28" s="76"/>
      <c r="J28" s="76"/>
      <c r="K28" s="76"/>
      <c r="L28" s="76"/>
      <c r="M28" s="76"/>
      <c r="N28" s="76"/>
      <c r="O28" s="76"/>
      <c r="P28" s="76"/>
      <c r="Q28" s="300"/>
    </row>
    <row r="29" spans="1:17" ht="50.45" customHeight="1" thickBot="1" x14ac:dyDescent="0.3">
      <c r="A29" s="301" t="str">
        <f>'2 Contexto e Identificación'!A29</f>
        <v>R20</v>
      </c>
      <c r="B29" s="302" t="str">
        <f>+'2 Contexto e Identificación'!E29</f>
        <v xml:space="preserve">  </v>
      </c>
      <c r="C29" s="303"/>
      <c r="D29" s="238"/>
      <c r="E29" s="413"/>
      <c r="F29" s="373"/>
      <c r="G29" s="304" t="str">
        <f>+IF(H29="","",ROUND(AVERAGE(H29:Q29),0))</f>
        <v/>
      </c>
      <c r="H29" s="305"/>
      <c r="I29" s="90"/>
      <c r="J29" s="90"/>
      <c r="K29" s="90"/>
      <c r="L29" s="90"/>
      <c r="M29" s="90"/>
      <c r="N29" s="90"/>
      <c r="O29" s="90"/>
      <c r="P29" s="90"/>
      <c r="Q29" s="306"/>
    </row>
    <row r="30" spans="1:17" ht="18.95" customHeight="1" thickBot="1" x14ac:dyDescent="0.3">
      <c r="H30" s="307"/>
      <c r="I30" s="308"/>
      <c r="J30" s="309"/>
      <c r="K30" s="310"/>
      <c r="L30" s="309"/>
      <c r="M30" s="311"/>
      <c r="N30" s="312"/>
      <c r="O30" s="311"/>
      <c r="P30" s="312"/>
      <c r="Q30" s="311"/>
    </row>
    <row r="34" spans="1:4" x14ac:dyDescent="0.25">
      <c r="A34" s="657" t="s">
        <v>167</v>
      </c>
      <c r="B34" s="658"/>
      <c r="C34" s="658"/>
      <c r="D34" s="659"/>
    </row>
    <row r="35" spans="1:4" x14ac:dyDescent="0.25">
      <c r="A35" s="313" t="s">
        <v>168</v>
      </c>
      <c r="B35" s="175" t="s">
        <v>169</v>
      </c>
      <c r="C35" s="175" t="s">
        <v>170</v>
      </c>
      <c r="D35" s="313" t="s">
        <v>36</v>
      </c>
    </row>
    <row r="36" spans="1:4" ht="36" x14ac:dyDescent="0.25">
      <c r="A36" s="314">
        <v>5</v>
      </c>
      <c r="B36" s="315" t="s">
        <v>171</v>
      </c>
      <c r="C36" s="176" t="s">
        <v>172</v>
      </c>
      <c r="D36" s="176" t="s">
        <v>173</v>
      </c>
    </row>
    <row r="37" spans="1:4" ht="36" x14ac:dyDescent="0.25">
      <c r="A37" s="314">
        <v>4</v>
      </c>
      <c r="B37" s="315" t="s">
        <v>174</v>
      </c>
      <c r="C37" s="176" t="s">
        <v>175</v>
      </c>
      <c r="D37" s="176" t="s">
        <v>176</v>
      </c>
    </row>
    <row r="38" spans="1:4" ht="36" x14ac:dyDescent="0.25">
      <c r="A38" s="314">
        <v>3</v>
      </c>
      <c r="B38" s="315" t="s">
        <v>177</v>
      </c>
      <c r="C38" s="176" t="s">
        <v>178</v>
      </c>
      <c r="D38" s="176" t="s">
        <v>179</v>
      </c>
    </row>
    <row r="39" spans="1:4" ht="36" x14ac:dyDescent="0.25">
      <c r="A39" s="314">
        <v>2</v>
      </c>
      <c r="B39" s="315" t="s">
        <v>180</v>
      </c>
      <c r="C39" s="176" t="s">
        <v>181</v>
      </c>
      <c r="D39" s="176" t="s">
        <v>182</v>
      </c>
    </row>
    <row r="40" spans="1:4" ht="48" x14ac:dyDescent="0.25">
      <c r="A40" s="314">
        <v>1</v>
      </c>
      <c r="B40" s="315" t="s">
        <v>183</v>
      </c>
      <c r="C40" s="176" t="s">
        <v>184</v>
      </c>
      <c r="D40" s="176" t="s">
        <v>185</v>
      </c>
    </row>
  </sheetData>
  <sheetProtection formatColumns="0" formatRows="0" sort="0" autoFilter="0" pivotTables="0"/>
  <dataConsolidate/>
  <mergeCells count="7">
    <mergeCell ref="C1:E1"/>
    <mergeCell ref="F5:Q8"/>
    <mergeCell ref="A34:D34"/>
    <mergeCell ref="E8:E9"/>
    <mergeCell ref="C8:D8"/>
    <mergeCell ref="A1:B3"/>
    <mergeCell ref="C2:E3"/>
  </mergeCells>
  <phoneticPr fontId="4" type="noConversion"/>
  <conditionalFormatting sqref="B36:B40">
    <cfRule type="cellIs" dxfId="1783" priority="287" operator="equal">
      <formula>#REF!</formula>
    </cfRule>
    <cfRule type="cellIs" dxfId="1782" priority="286" operator="equal">
      <formula>#REF!</formula>
    </cfRule>
    <cfRule type="cellIs" dxfId="1781" priority="288" operator="equal">
      <formula>#REF!</formula>
    </cfRule>
    <cfRule type="cellIs" dxfId="1780" priority="289" operator="equal">
      <formula>#REF!</formula>
    </cfRule>
    <cfRule type="cellIs" dxfId="1779" priority="290" operator="equal">
      <formula>#REF!</formula>
    </cfRule>
  </conditionalFormatting>
  <conditionalFormatting sqref="C10:C17">
    <cfRule type="cellIs" dxfId="1778" priority="81" operator="equal">
      <formula>#REF!</formula>
    </cfRule>
    <cfRule type="cellIs" dxfId="1777" priority="82" operator="equal">
      <formula>#REF!</formula>
    </cfRule>
    <cfRule type="cellIs" dxfId="1776" priority="83" operator="equal">
      <formula>#REF!</formula>
    </cfRule>
    <cfRule type="cellIs" dxfId="1775" priority="84" operator="equal">
      <formula>#REF!</formula>
    </cfRule>
    <cfRule type="cellIs" dxfId="1774" priority="85" operator="equal">
      <formula>#REF!</formula>
    </cfRule>
  </conditionalFormatting>
  <conditionalFormatting sqref="D10:F29">
    <cfRule type="cellIs" dxfId="1773" priority="295" operator="equal">
      <formula>#REF!</formula>
    </cfRule>
    <cfRule type="cellIs" dxfId="1772" priority="291" operator="equal">
      <formula>#REF!</formula>
    </cfRule>
    <cfRule type="cellIs" dxfId="1771" priority="292" operator="equal">
      <formula>#REF!</formula>
    </cfRule>
    <cfRule type="cellIs" dxfId="1770" priority="293" operator="equal">
      <formula>#REF!</formula>
    </cfRule>
    <cfRule type="cellIs" dxfId="1769" priority="294" operator="equal">
      <formula>#REF!</formula>
    </cfRule>
  </conditionalFormatting>
  <conditionalFormatting sqref="G14:J15">
    <cfRule type="cellIs" dxfId="1768" priority="94" operator="equal">
      <formula>#REF!</formula>
    </cfRule>
    <cfRule type="cellIs" dxfId="1767" priority="95" operator="equal">
      <formula>#REF!</formula>
    </cfRule>
    <cfRule type="cellIs" dxfId="1766" priority="91" operator="equal">
      <formula>#REF!</formula>
    </cfRule>
    <cfRule type="cellIs" dxfId="1765" priority="92" operator="equal">
      <formula>#REF!</formula>
    </cfRule>
    <cfRule type="cellIs" dxfId="1764" priority="93" operator="equal">
      <formula>#REF!</formula>
    </cfRule>
  </conditionalFormatting>
  <conditionalFormatting sqref="G16:M17">
    <cfRule type="cellIs" dxfId="1763" priority="4" operator="equal">
      <formula>#REF!</formula>
    </cfRule>
    <cfRule type="cellIs" dxfId="1762" priority="5" operator="equal">
      <formula>#REF!</formula>
    </cfRule>
    <cfRule type="cellIs" dxfId="1761" priority="1" operator="equal">
      <formula>#REF!</formula>
    </cfRule>
    <cfRule type="cellIs" dxfId="1760" priority="2" operator="equal">
      <formula>#REF!</formula>
    </cfRule>
    <cfRule type="cellIs" dxfId="1759" priority="3" operator="equal">
      <formula>#REF!</formula>
    </cfRule>
  </conditionalFormatting>
  <conditionalFormatting sqref="G12:N13">
    <cfRule type="cellIs" dxfId="1758" priority="142" operator="equal">
      <formula>#REF!</formula>
    </cfRule>
    <cfRule type="cellIs" dxfId="1757" priority="141" operator="equal">
      <formula>#REF!</formula>
    </cfRule>
    <cfRule type="cellIs" dxfId="1756" priority="144" operator="equal">
      <formula>#REF!</formula>
    </cfRule>
    <cfRule type="cellIs" dxfId="1755" priority="145" operator="equal">
      <formula>#REF!</formula>
    </cfRule>
    <cfRule type="cellIs" dxfId="1754" priority="143" operator="equal">
      <formula>#REF!</formula>
    </cfRule>
  </conditionalFormatting>
  <conditionalFormatting sqref="G10:Q11">
    <cfRule type="cellIs" dxfId="1753" priority="226" operator="equal">
      <formula>#REF!</formula>
    </cfRule>
    <cfRule type="cellIs" dxfId="1752" priority="227" operator="equal">
      <formula>#REF!</formula>
    </cfRule>
    <cfRule type="cellIs" dxfId="1751" priority="228" operator="equal">
      <formula>#REF!</formula>
    </cfRule>
    <cfRule type="cellIs" dxfId="1750" priority="229" operator="equal">
      <formula>#REF!</formula>
    </cfRule>
    <cfRule type="cellIs" dxfId="1749" priority="230" operator="equal">
      <formula>#REF!</formula>
    </cfRule>
  </conditionalFormatting>
  <dataValidations count="2">
    <dataValidation type="list" allowBlank="1" showInputMessage="1" showErrorMessage="1" sqref="O12:Q29 N14:N29 K14:M15 H18:M29" xr:uid="{00000000-0002-0000-0200-000000000000}">
      <formula1>#REF!</formula1>
    </dataValidation>
    <dataValidation type="list" allowBlank="1" showInputMessage="1" showErrorMessage="1" sqref="C18:C29" xr:uid="{00000000-0002-0000-0200-000001000000}">
      <formula1>#REF!</formula1>
    </dataValidation>
  </dataValidations>
  <printOptions horizontalCentered="1" verticalCentered="1"/>
  <pageMargins left="0.31496062992125984" right="0.27559055118110237" top="0.23622047244094491" bottom="0.15748031496062992" header="0" footer="0"/>
  <pageSetup paperSize="5" scale="4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2"/>
  <sheetViews>
    <sheetView showGridLines="0" view="pageBreakPreview" zoomScale="90" zoomScaleNormal="70" zoomScaleSheetLayoutView="90" workbookViewId="0">
      <selection activeCell="C19" sqref="C19"/>
    </sheetView>
  </sheetViews>
  <sheetFormatPr baseColWidth="10" defaultColWidth="14.28515625" defaultRowHeight="12" x14ac:dyDescent="0.25"/>
  <cols>
    <col min="1" max="1" width="21.28515625" style="57" customWidth="1"/>
    <col min="2" max="2" width="43.42578125" style="57" customWidth="1"/>
    <col min="3" max="3" width="44" style="59" customWidth="1"/>
    <col min="4" max="4" width="20.42578125" style="59" customWidth="1"/>
    <col min="5" max="5" width="3.42578125" style="57" customWidth="1"/>
    <col min="6" max="7" width="13.5703125" style="58" customWidth="1"/>
    <col min="8" max="24" width="13.5703125" style="57" customWidth="1"/>
    <col min="25" max="253" width="11.42578125" style="57" customWidth="1"/>
    <col min="254" max="254" width="12.7109375" style="57" customWidth="1"/>
    <col min="255" max="255" width="47" style="57" customWidth="1"/>
    <col min="256" max="256" width="35" style="57" customWidth="1"/>
    <col min="257" max="16384" width="14.28515625" style="57"/>
  </cols>
  <sheetData>
    <row r="1" spans="1:24" s="318" customFormat="1" ht="24.6" customHeight="1" thickBot="1" x14ac:dyDescent="0.3">
      <c r="A1" s="681"/>
      <c r="B1" s="682"/>
      <c r="C1" s="463" t="s">
        <v>311</v>
      </c>
      <c r="D1" s="476" t="s">
        <v>321</v>
      </c>
      <c r="F1" s="680" t="s">
        <v>186</v>
      </c>
      <c r="G1" s="680"/>
      <c r="H1" s="680"/>
      <c r="I1" s="680"/>
      <c r="J1" s="680"/>
      <c r="K1" s="680"/>
      <c r="L1" s="680"/>
      <c r="M1" s="680"/>
    </row>
    <row r="2" spans="1:24" s="318" customFormat="1" ht="24.6" customHeight="1" thickBot="1" x14ac:dyDescent="0.3">
      <c r="A2" s="683"/>
      <c r="B2" s="684"/>
      <c r="C2" s="687" t="s">
        <v>305</v>
      </c>
      <c r="D2" s="476" t="s">
        <v>306</v>
      </c>
      <c r="F2" s="438"/>
      <c r="G2" s="438"/>
      <c r="H2" s="438"/>
      <c r="I2" s="438"/>
      <c r="J2" s="438"/>
      <c r="K2" s="438"/>
      <c r="L2" s="438"/>
      <c r="M2" s="438"/>
    </row>
    <row r="3" spans="1:24" s="318" customFormat="1" ht="34.5" customHeight="1" thickBot="1" x14ac:dyDescent="0.3">
      <c r="A3" s="685"/>
      <c r="B3" s="686"/>
      <c r="C3" s="688"/>
      <c r="D3" s="476" t="s">
        <v>310</v>
      </c>
      <c r="F3" s="679" t="s">
        <v>187</v>
      </c>
      <c r="G3" s="679" t="s">
        <v>188</v>
      </c>
      <c r="H3" s="679" t="s">
        <v>189</v>
      </c>
      <c r="I3" s="679" t="s">
        <v>190</v>
      </c>
      <c r="J3" s="679" t="s">
        <v>191</v>
      </c>
      <c r="K3" s="679" t="s">
        <v>192</v>
      </c>
      <c r="L3" s="679" t="s">
        <v>193</v>
      </c>
      <c r="M3" s="679" t="s">
        <v>194</v>
      </c>
      <c r="N3" s="689" t="s">
        <v>195</v>
      </c>
      <c r="O3" s="679" t="s">
        <v>196</v>
      </c>
      <c r="P3" s="679" t="s">
        <v>197</v>
      </c>
      <c r="Q3" s="679" t="s">
        <v>198</v>
      </c>
      <c r="R3" s="679" t="s">
        <v>199</v>
      </c>
      <c r="S3" s="679" t="s">
        <v>200</v>
      </c>
      <c r="T3" s="679" t="s">
        <v>201</v>
      </c>
      <c r="U3" s="680" t="s">
        <v>202</v>
      </c>
      <c r="V3" s="679" t="s">
        <v>203</v>
      </c>
      <c r="W3" s="679" t="s">
        <v>204</v>
      </c>
      <c r="X3" s="679" t="s">
        <v>205</v>
      </c>
    </row>
    <row r="4" spans="1:24" ht="3.6" customHeight="1" x14ac:dyDescent="0.25">
      <c r="E4" s="58"/>
      <c r="F4" s="679"/>
      <c r="G4" s="679"/>
      <c r="H4" s="679"/>
      <c r="I4" s="679"/>
      <c r="J4" s="679"/>
      <c r="K4" s="679"/>
      <c r="L4" s="679"/>
      <c r="M4" s="679"/>
      <c r="N4" s="689"/>
      <c r="O4" s="679"/>
      <c r="P4" s="679"/>
      <c r="Q4" s="679"/>
      <c r="R4" s="679"/>
      <c r="S4" s="679"/>
      <c r="T4" s="679"/>
      <c r="U4" s="680"/>
      <c r="V4" s="679"/>
      <c r="W4" s="679"/>
      <c r="X4" s="679"/>
    </row>
    <row r="5" spans="1:24" ht="31.5" customHeight="1" x14ac:dyDescent="0.25">
      <c r="A5" s="51" t="s">
        <v>125</v>
      </c>
      <c r="B5" s="51" t="s">
        <v>300</v>
      </c>
      <c r="D5" s="57"/>
      <c r="F5" s="679"/>
      <c r="G5" s="679"/>
      <c r="H5" s="679"/>
      <c r="I5" s="679"/>
      <c r="J5" s="679"/>
      <c r="K5" s="679"/>
      <c r="L5" s="679"/>
      <c r="M5" s="679"/>
      <c r="N5" s="689"/>
      <c r="O5" s="679"/>
      <c r="P5" s="679"/>
      <c r="Q5" s="679"/>
      <c r="R5" s="679"/>
      <c r="S5" s="679"/>
      <c r="T5" s="679"/>
      <c r="U5" s="680"/>
      <c r="V5" s="679"/>
      <c r="W5" s="679"/>
      <c r="X5" s="679"/>
    </row>
    <row r="6" spans="1:24" x14ac:dyDescent="0.25">
      <c r="A6" s="165"/>
      <c r="D6" s="57"/>
      <c r="F6" s="679"/>
      <c r="G6" s="679"/>
      <c r="H6" s="679"/>
      <c r="I6" s="679"/>
      <c r="J6" s="679"/>
      <c r="K6" s="679"/>
      <c r="L6" s="679"/>
      <c r="M6" s="679"/>
      <c r="N6" s="689"/>
      <c r="O6" s="679"/>
      <c r="P6" s="679"/>
      <c r="Q6" s="679"/>
      <c r="R6" s="679"/>
      <c r="S6" s="679"/>
      <c r="T6" s="679"/>
      <c r="U6" s="680"/>
      <c r="V6" s="679"/>
      <c r="W6" s="679"/>
      <c r="X6" s="679"/>
    </row>
    <row r="7" spans="1:24" ht="25.5" customHeight="1" x14ac:dyDescent="0.25">
      <c r="A7" s="636" t="s">
        <v>206</v>
      </c>
      <c r="B7" s="636"/>
      <c r="C7" s="57"/>
      <c r="D7" s="57"/>
      <c r="F7" s="679"/>
      <c r="G7" s="679"/>
      <c r="H7" s="679"/>
      <c r="I7" s="679"/>
      <c r="J7" s="679"/>
      <c r="K7" s="679"/>
      <c r="L7" s="679"/>
      <c r="M7" s="679"/>
      <c r="N7" s="689"/>
      <c r="O7" s="679"/>
      <c r="P7" s="679"/>
      <c r="Q7" s="679"/>
      <c r="R7" s="679"/>
      <c r="S7" s="679"/>
      <c r="T7" s="679"/>
      <c r="U7" s="680"/>
      <c r="V7" s="679"/>
      <c r="W7" s="679"/>
      <c r="X7" s="679"/>
    </row>
    <row r="8" spans="1:24" ht="6.95" customHeight="1" x14ac:dyDescent="0.25">
      <c r="D8" s="60"/>
      <c r="F8" s="679"/>
      <c r="G8" s="679"/>
      <c r="H8" s="679"/>
      <c r="I8" s="679"/>
      <c r="J8" s="679"/>
      <c r="K8" s="679"/>
      <c r="L8" s="679"/>
      <c r="M8" s="679"/>
      <c r="N8" s="689"/>
      <c r="O8" s="679"/>
      <c r="P8" s="679"/>
      <c r="Q8" s="679"/>
      <c r="R8" s="679"/>
      <c r="S8" s="679"/>
      <c r="T8" s="679"/>
      <c r="U8" s="680"/>
      <c r="V8" s="679"/>
      <c r="W8" s="679"/>
      <c r="X8" s="679"/>
    </row>
    <row r="9" spans="1:24" ht="25.5" customHeight="1" x14ac:dyDescent="0.25">
      <c r="A9" s="145" t="s">
        <v>154</v>
      </c>
      <c r="B9" s="320" t="s">
        <v>51</v>
      </c>
      <c r="C9" s="155" t="s">
        <v>207</v>
      </c>
      <c r="D9" s="155" t="s">
        <v>54</v>
      </c>
      <c r="F9" s="679"/>
      <c r="G9" s="679"/>
      <c r="H9" s="679"/>
      <c r="I9" s="679"/>
      <c r="J9" s="679"/>
      <c r="K9" s="679"/>
      <c r="L9" s="679"/>
      <c r="M9" s="679"/>
      <c r="N9" s="689"/>
      <c r="O9" s="679"/>
      <c r="P9" s="679"/>
      <c r="Q9" s="679"/>
      <c r="R9" s="679"/>
      <c r="S9" s="679"/>
      <c r="T9" s="679"/>
      <c r="U9" s="680"/>
      <c r="V9" s="679"/>
      <c r="W9" s="679"/>
      <c r="X9" s="679"/>
    </row>
    <row r="10" spans="1:24" ht="73.5" customHeight="1" x14ac:dyDescent="0.25">
      <c r="A10" s="321" t="str">
        <f>'2 Contexto e Identificación'!A10</f>
        <v>R1</v>
      </c>
      <c r="B10" s="322" t="str">
        <f>'[4]4 Impacto'!B9</f>
        <v xml:space="preserve">Posibilidad de recibir o solicitar cualquier dádiva o beneficio a nombre propio o de terceros Con el fin de  
emitir concepto sobre uso de suelo y normas urbanísticas </v>
      </c>
      <c r="C10" s="525" t="s">
        <v>222</v>
      </c>
      <c r="D10" s="324">
        <f>'[4]4 Impacto'!D9</f>
        <v>10</v>
      </c>
      <c r="E10" s="325"/>
      <c r="F10" s="76" t="str">
        <f>'[4]4 Impacto'!F9</f>
        <v>Si</v>
      </c>
      <c r="G10" s="76" t="str">
        <f>'[4]4 Impacto'!G9</f>
        <v>No</v>
      </c>
      <c r="H10" s="76" t="str">
        <f>'[4]4 Impacto'!H9</f>
        <v>No</v>
      </c>
      <c r="I10" s="76" t="str">
        <f>'[4]4 Impacto'!I9</f>
        <v>No</v>
      </c>
      <c r="J10" s="76" t="str">
        <f>'[4]4 Impacto'!J9</f>
        <v>Si</v>
      </c>
      <c r="K10" s="76" t="str">
        <f>'[4]4 Impacto'!K9</f>
        <v>No</v>
      </c>
      <c r="L10" s="76" t="str">
        <f>'[4]4 Impacto'!L9</f>
        <v>Si</v>
      </c>
      <c r="M10" s="76" t="str">
        <f>'[4]4 Impacto'!M9</f>
        <v>Si</v>
      </c>
      <c r="N10" s="76" t="str">
        <f>'[4]4 Impacto'!N9</f>
        <v>Si</v>
      </c>
      <c r="O10" s="76" t="str">
        <f>'[4]4 Impacto'!O9</f>
        <v>No</v>
      </c>
      <c r="P10" s="76" t="str">
        <f>'[4]4 Impacto'!P9</f>
        <v>Si</v>
      </c>
      <c r="Q10" s="76" t="str">
        <f>'[4]4 Impacto'!Q9</f>
        <v>Si</v>
      </c>
      <c r="R10" s="76" t="str">
        <f>'[4]4 Impacto'!R9</f>
        <v>No</v>
      </c>
      <c r="S10" s="76" t="str">
        <f>'[4]4 Impacto'!S9</f>
        <v>No</v>
      </c>
      <c r="T10" s="76" t="str">
        <f>'[4]4 Impacto'!T9</f>
        <v>Si</v>
      </c>
      <c r="U10" s="76" t="str">
        <f>'[4]4 Impacto'!U9</f>
        <v>No</v>
      </c>
      <c r="V10" s="76" t="str">
        <f>'[4]4 Impacto'!V9</f>
        <v>Si</v>
      </c>
      <c r="W10" s="76" t="str">
        <f>'[4]4 Impacto'!W9</f>
        <v>No</v>
      </c>
      <c r="X10" s="76" t="str">
        <f>'[4]4 Impacto'!X9</f>
        <v>Si</v>
      </c>
    </row>
    <row r="11" spans="1:24" ht="58.5" customHeight="1" x14ac:dyDescent="0.25">
      <c r="A11" s="321" t="str">
        <f>'2 Contexto e Identificación'!A11</f>
        <v>R2</v>
      </c>
      <c r="B11" s="322" t="str">
        <f>+'2 Contexto e Identificación'!E11</f>
        <v>Posibilidad de recibir o solicitar cualquier dádiva o beneficio a nombre propio o de terceros Con el fin de Ceder/Titular un predio sin el cumplimiento de los Requisitos</v>
      </c>
      <c r="C11" s="525" t="s">
        <v>222</v>
      </c>
      <c r="D11" s="324">
        <v>10</v>
      </c>
      <c r="E11" s="325"/>
      <c r="F11" s="514" t="s">
        <v>337</v>
      </c>
      <c r="G11" s="514" t="s">
        <v>332</v>
      </c>
      <c r="H11" s="514" t="s">
        <v>332</v>
      </c>
      <c r="I11" s="514" t="s">
        <v>332</v>
      </c>
      <c r="J11" s="514" t="s">
        <v>337</v>
      </c>
      <c r="K11" s="514" t="s">
        <v>332</v>
      </c>
      <c r="L11" s="514" t="s">
        <v>337</v>
      </c>
      <c r="M11" s="514" t="s">
        <v>337</v>
      </c>
      <c r="N11" s="514" t="s">
        <v>337</v>
      </c>
      <c r="O11" s="514" t="s">
        <v>332</v>
      </c>
      <c r="P11" s="514" t="s">
        <v>337</v>
      </c>
      <c r="Q11" s="514" t="s">
        <v>337</v>
      </c>
      <c r="R11" s="514" t="s">
        <v>332</v>
      </c>
      <c r="S11" s="514" t="s">
        <v>332</v>
      </c>
      <c r="T11" s="514" t="s">
        <v>337</v>
      </c>
      <c r="U11" s="514" t="s">
        <v>332</v>
      </c>
      <c r="V11" s="514" t="s">
        <v>337</v>
      </c>
      <c r="W11" s="514" t="s">
        <v>332</v>
      </c>
      <c r="X11" s="514" t="s">
        <v>337</v>
      </c>
    </row>
    <row r="12" spans="1:24" ht="54.75" customHeight="1" x14ac:dyDescent="0.25">
      <c r="A12" s="321" t="str">
        <f>'2 Contexto e Identificación'!A12</f>
        <v>R3</v>
      </c>
      <c r="B12" s="322" t="str">
        <f>+'2 Contexto e Identificación'!E12</f>
        <v>Posibilidad de recibir o solicitar cualquier dádiva o beneficio a nombre propio o de terceros Para ingresar un funcionario que no haya sido nombrado y no se encuentre posesionado</v>
      </c>
      <c r="C12" s="525" t="s">
        <v>208</v>
      </c>
      <c r="D12" s="324">
        <v>13</v>
      </c>
      <c r="E12" s="325"/>
      <c r="F12" s="514" t="s">
        <v>337</v>
      </c>
      <c r="G12" s="514" t="s">
        <v>337</v>
      </c>
      <c r="H12" s="514" t="s">
        <v>337</v>
      </c>
      <c r="I12" s="514" t="s">
        <v>332</v>
      </c>
      <c r="J12" s="514" t="s">
        <v>337</v>
      </c>
      <c r="K12" s="514" t="s">
        <v>332</v>
      </c>
      <c r="L12" s="514" t="s">
        <v>337</v>
      </c>
      <c r="M12" s="514" t="s">
        <v>337</v>
      </c>
      <c r="N12" s="514" t="s">
        <v>337</v>
      </c>
      <c r="O12" s="514" t="s">
        <v>332</v>
      </c>
      <c r="P12" s="514" t="s">
        <v>337</v>
      </c>
      <c r="Q12" s="514" t="s">
        <v>337</v>
      </c>
      <c r="R12" s="514" t="s">
        <v>337</v>
      </c>
      <c r="S12" s="514" t="s">
        <v>337</v>
      </c>
      <c r="T12" s="514" t="s">
        <v>337</v>
      </c>
      <c r="U12" s="514" t="s">
        <v>332</v>
      </c>
      <c r="V12" s="514" t="s">
        <v>337</v>
      </c>
      <c r="W12" s="514" t="s">
        <v>332</v>
      </c>
      <c r="X12" s="514" t="s">
        <v>332</v>
      </c>
    </row>
    <row r="13" spans="1:24" ht="50.45" customHeight="1" x14ac:dyDescent="0.25">
      <c r="A13" s="321" t="str">
        <f>'2 Contexto e Identificación'!A13</f>
        <v>R4</v>
      </c>
      <c r="B13" s="322" t="str">
        <f>+'2 Contexto e Identificación'!E13</f>
        <v>Posibilidad de recibir o solicitar cualquier dádiva o beneficio a nombre propio o de terceros Con el fin de  realizar un nombramiento</v>
      </c>
      <c r="C13" s="525" t="s">
        <v>208</v>
      </c>
      <c r="D13" s="324">
        <v>13</v>
      </c>
      <c r="E13" s="325"/>
      <c r="F13" s="514" t="s">
        <v>337</v>
      </c>
      <c r="G13" s="514" t="s">
        <v>337</v>
      </c>
      <c r="H13" s="514" t="s">
        <v>337</v>
      </c>
      <c r="I13" s="514" t="s">
        <v>332</v>
      </c>
      <c r="J13" s="514" t="s">
        <v>337</v>
      </c>
      <c r="K13" s="514" t="s">
        <v>332</v>
      </c>
      <c r="L13" s="514" t="s">
        <v>337</v>
      </c>
      <c r="M13" s="514" t="s">
        <v>337</v>
      </c>
      <c r="N13" s="514" t="s">
        <v>337</v>
      </c>
      <c r="O13" s="514" t="s">
        <v>332</v>
      </c>
      <c r="P13" s="514" t="s">
        <v>337</v>
      </c>
      <c r="Q13" s="514" t="s">
        <v>337</v>
      </c>
      <c r="R13" s="514" t="s">
        <v>337</v>
      </c>
      <c r="S13" s="514" t="s">
        <v>337</v>
      </c>
      <c r="T13" s="514" t="s">
        <v>337</v>
      </c>
      <c r="U13" s="514" t="s">
        <v>332</v>
      </c>
      <c r="V13" s="514" t="s">
        <v>337</v>
      </c>
      <c r="W13" s="514" t="s">
        <v>332</v>
      </c>
      <c r="X13" s="514" t="s">
        <v>332</v>
      </c>
    </row>
    <row r="14" spans="1:24" ht="50.45" customHeight="1" x14ac:dyDescent="0.25">
      <c r="A14" s="321" t="str">
        <f>'2 Contexto e Identificación'!A14</f>
        <v>R5</v>
      </c>
      <c r="B14" s="531" t="s">
        <v>427</v>
      </c>
      <c r="C14" s="525" t="s">
        <v>222</v>
      </c>
      <c r="D14" s="324">
        <v>6</v>
      </c>
      <c r="E14" s="325"/>
      <c r="F14" s="514" t="s">
        <v>337</v>
      </c>
      <c r="G14" s="514" t="s">
        <v>337</v>
      </c>
      <c r="H14" s="514" t="s">
        <v>337</v>
      </c>
      <c r="I14" s="514" t="s">
        <v>337</v>
      </c>
      <c r="J14" s="514" t="s">
        <v>337</v>
      </c>
      <c r="K14" s="514" t="s">
        <v>332</v>
      </c>
      <c r="L14" s="514" t="s">
        <v>332</v>
      </c>
      <c r="M14" s="514" t="s">
        <v>332</v>
      </c>
      <c r="N14" s="514" t="s">
        <v>332</v>
      </c>
      <c r="O14" s="514" t="s">
        <v>332</v>
      </c>
      <c r="P14" s="514" t="s">
        <v>332</v>
      </c>
      <c r="Q14" s="514" t="s">
        <v>337</v>
      </c>
      <c r="R14" s="514" t="s">
        <v>332</v>
      </c>
      <c r="S14" s="514" t="s">
        <v>332</v>
      </c>
      <c r="T14" s="514" t="s">
        <v>332</v>
      </c>
      <c r="U14" s="514" t="s">
        <v>332</v>
      </c>
      <c r="V14" s="514" t="s">
        <v>332</v>
      </c>
      <c r="W14" s="514" t="s">
        <v>332</v>
      </c>
      <c r="X14" s="514" t="s">
        <v>332</v>
      </c>
    </row>
    <row r="15" spans="1:24" ht="50.45" customHeight="1" x14ac:dyDescent="0.25">
      <c r="A15" s="321" t="str">
        <f>'2 Contexto e Identificación'!A15</f>
        <v>R6</v>
      </c>
      <c r="B15" s="322" t="str">
        <f>+'2 Contexto e Identificación'!E15</f>
        <v>Posibilidad de recibir o solicitar cualquier dàdiva o beneficio a nombre propio o de terceros. Con el fin incumplir al seguimiento de informes de ley</v>
      </c>
      <c r="C15" s="525" t="s">
        <v>222</v>
      </c>
      <c r="D15" s="324">
        <v>6</v>
      </c>
      <c r="E15" s="325"/>
      <c r="F15" s="514" t="s">
        <v>337</v>
      </c>
      <c r="G15" s="514" t="s">
        <v>337</v>
      </c>
      <c r="H15" s="514" t="s">
        <v>337</v>
      </c>
      <c r="I15" s="514" t="s">
        <v>337</v>
      </c>
      <c r="J15" s="514" t="s">
        <v>337</v>
      </c>
      <c r="K15" s="514" t="s">
        <v>332</v>
      </c>
      <c r="L15" s="514" t="s">
        <v>332</v>
      </c>
      <c r="M15" s="514" t="s">
        <v>332</v>
      </c>
      <c r="N15" s="514" t="s">
        <v>332</v>
      </c>
      <c r="O15" s="514" t="s">
        <v>332</v>
      </c>
      <c r="P15" s="514" t="s">
        <v>332</v>
      </c>
      <c r="Q15" s="514" t="s">
        <v>337</v>
      </c>
      <c r="R15" s="514" t="s">
        <v>332</v>
      </c>
      <c r="S15" s="514" t="s">
        <v>332</v>
      </c>
      <c r="T15" s="514" t="s">
        <v>332</v>
      </c>
      <c r="U15" s="514" t="s">
        <v>332</v>
      </c>
      <c r="V15" s="514" t="s">
        <v>332</v>
      </c>
      <c r="W15" s="514" t="s">
        <v>332</v>
      </c>
      <c r="X15" s="514" t="s">
        <v>332</v>
      </c>
    </row>
    <row r="16" spans="1:24" ht="50.45" customHeight="1" x14ac:dyDescent="0.25">
      <c r="A16" s="321" t="str">
        <f>'2 Contexto e Identificación'!A16</f>
        <v>R7</v>
      </c>
      <c r="B16" s="322" t="str">
        <f>+'2 Contexto e Identificación'!E16</f>
        <v>Posibilidad de recibir o solicitar cualquier dádiva o beneficio a nombre propio o de terceros Con el fin de  Emitir las Personerìas Jurìdicas de Edificios y Condominios en el Distrito de Santa Marta.</v>
      </c>
      <c r="C16" s="525" t="s">
        <v>208</v>
      </c>
      <c r="D16" s="324">
        <v>9</v>
      </c>
      <c r="E16" s="325"/>
      <c r="F16" s="514" t="s">
        <v>337</v>
      </c>
      <c r="G16" s="514" t="s">
        <v>332</v>
      </c>
      <c r="H16" s="514" t="s">
        <v>332</v>
      </c>
      <c r="I16" s="514" t="s">
        <v>332</v>
      </c>
      <c r="J16" s="514" t="s">
        <v>337</v>
      </c>
      <c r="K16" s="514" t="s">
        <v>332</v>
      </c>
      <c r="L16" s="514" t="s">
        <v>337</v>
      </c>
      <c r="M16" s="514" t="s">
        <v>332</v>
      </c>
      <c r="N16" s="514" t="s">
        <v>332</v>
      </c>
      <c r="O16" s="514" t="s">
        <v>337</v>
      </c>
      <c r="P16" s="514" t="s">
        <v>337</v>
      </c>
      <c r="Q16" s="514" t="s">
        <v>337</v>
      </c>
      <c r="R16" s="514" t="s">
        <v>337</v>
      </c>
      <c r="S16" s="514" t="s">
        <v>337</v>
      </c>
      <c r="T16" s="514" t="s">
        <v>337</v>
      </c>
      <c r="U16" s="514" t="s">
        <v>332</v>
      </c>
      <c r="V16" s="514" t="s">
        <v>332</v>
      </c>
      <c r="W16" s="514" t="s">
        <v>332</v>
      </c>
      <c r="X16" s="514" t="s">
        <v>332</v>
      </c>
    </row>
    <row r="17" spans="1:24" ht="50.45" customHeight="1" x14ac:dyDescent="0.25">
      <c r="A17" s="321" t="str">
        <f>'2 Contexto e Identificación'!A17</f>
        <v>R8</v>
      </c>
      <c r="B17" s="322" t="str">
        <f>+'2 Contexto e Identificación'!E17</f>
        <v>Posibilidad de recibir o solicitar cualquier dádiva o beneficio a nombre propio o de terceros Con el fin de  Emitir Actos Administrativos a terceros en Procesos de Pagos de sentencias.</v>
      </c>
      <c r="C17" s="525" t="s">
        <v>208</v>
      </c>
      <c r="D17" s="324">
        <v>9</v>
      </c>
      <c r="E17" s="325"/>
      <c r="F17" s="514" t="s">
        <v>337</v>
      </c>
      <c r="G17" s="514" t="s">
        <v>332</v>
      </c>
      <c r="H17" s="514" t="s">
        <v>332</v>
      </c>
      <c r="I17" s="514" t="s">
        <v>332</v>
      </c>
      <c r="J17" s="514" t="s">
        <v>337</v>
      </c>
      <c r="K17" s="514" t="s">
        <v>332</v>
      </c>
      <c r="L17" s="514" t="s">
        <v>337</v>
      </c>
      <c r="M17" s="514" t="s">
        <v>332</v>
      </c>
      <c r="N17" s="514" t="s">
        <v>332</v>
      </c>
      <c r="O17" s="514" t="s">
        <v>337</v>
      </c>
      <c r="P17" s="514" t="s">
        <v>337</v>
      </c>
      <c r="Q17" s="514" t="s">
        <v>337</v>
      </c>
      <c r="R17" s="514" t="s">
        <v>337</v>
      </c>
      <c r="S17" s="514" t="s">
        <v>337</v>
      </c>
      <c r="T17" s="514" t="s">
        <v>337</v>
      </c>
      <c r="U17" s="514" t="s">
        <v>332</v>
      </c>
      <c r="V17" s="514" t="s">
        <v>332</v>
      </c>
      <c r="W17" s="514" t="s">
        <v>332</v>
      </c>
      <c r="X17" s="514" t="s">
        <v>332</v>
      </c>
    </row>
    <row r="18" spans="1:24" ht="50.45" customHeight="1" x14ac:dyDescent="0.25">
      <c r="A18" s="321" t="str">
        <f>'2 Contexto e Identificación'!A18</f>
        <v>R9</v>
      </c>
      <c r="B18" s="322" t="str">
        <f>+'2 Contexto e Identificación'!E18</f>
        <v xml:space="preserve">  </v>
      </c>
      <c r="C18" s="323"/>
      <c r="D18" s="324"/>
      <c r="E18" s="325"/>
      <c r="F18" s="76"/>
      <c r="G18" s="76"/>
      <c r="H18" s="76"/>
      <c r="I18" s="76"/>
      <c r="J18" s="76"/>
      <c r="K18" s="76"/>
      <c r="L18" s="76"/>
      <c r="M18" s="76"/>
      <c r="N18" s="76"/>
      <c r="O18" s="76"/>
      <c r="P18" s="76"/>
      <c r="Q18" s="76"/>
      <c r="R18" s="76"/>
      <c r="S18" s="76"/>
      <c r="T18" s="76"/>
      <c r="U18" s="76"/>
      <c r="V18" s="76"/>
      <c r="W18" s="76"/>
      <c r="X18" s="76"/>
    </row>
    <row r="19" spans="1:24" ht="50.45" customHeight="1" x14ac:dyDescent="0.25">
      <c r="A19" s="321" t="str">
        <f>'2 Contexto e Identificación'!A19</f>
        <v>R10</v>
      </c>
      <c r="B19" s="322"/>
      <c r="C19" s="323"/>
      <c r="D19" s="324"/>
      <c r="E19" s="325"/>
      <c r="F19" s="76"/>
      <c r="G19" s="76"/>
      <c r="H19" s="76"/>
      <c r="I19" s="76"/>
      <c r="J19" s="76"/>
      <c r="K19" s="76"/>
      <c r="L19" s="76"/>
      <c r="M19" s="76"/>
      <c r="N19" s="76"/>
      <c r="O19" s="76"/>
      <c r="P19" s="76"/>
      <c r="Q19" s="76"/>
      <c r="R19" s="76"/>
      <c r="S19" s="76"/>
      <c r="T19" s="76"/>
      <c r="U19" s="76"/>
      <c r="V19" s="76"/>
      <c r="W19" s="76"/>
      <c r="X19" s="76"/>
    </row>
    <row r="20" spans="1:24" ht="50.45" customHeight="1" x14ac:dyDescent="0.25">
      <c r="A20" s="321" t="str">
        <f>'2 Contexto e Identificación'!A20</f>
        <v>R11</v>
      </c>
      <c r="B20" s="322" t="str">
        <f>+'2 Contexto e Identificación'!E20</f>
        <v xml:space="preserve">  </v>
      </c>
      <c r="C20" s="323"/>
      <c r="D20" s="324"/>
      <c r="E20" s="325"/>
      <c r="F20" s="76"/>
      <c r="G20" s="76"/>
      <c r="H20" s="76"/>
      <c r="I20" s="76"/>
      <c r="J20" s="76"/>
      <c r="K20" s="76"/>
      <c r="L20" s="76"/>
      <c r="M20" s="76"/>
      <c r="N20" s="76"/>
      <c r="O20" s="76"/>
      <c r="P20" s="76"/>
      <c r="Q20" s="76"/>
      <c r="R20" s="76"/>
      <c r="S20" s="76"/>
      <c r="T20" s="76"/>
      <c r="U20" s="76"/>
      <c r="V20" s="76"/>
      <c r="W20" s="76"/>
      <c r="X20" s="76"/>
    </row>
    <row r="21" spans="1:24" ht="50.45" customHeight="1" x14ac:dyDescent="0.25">
      <c r="A21" s="321" t="str">
        <f>'2 Contexto e Identificación'!A21</f>
        <v>R12</v>
      </c>
      <c r="B21" s="322" t="str">
        <f>+'2 Contexto e Identificación'!E21</f>
        <v xml:space="preserve">  </v>
      </c>
      <c r="C21" s="323"/>
      <c r="D21" s="324"/>
      <c r="E21" s="325"/>
      <c r="F21" s="76"/>
      <c r="G21" s="76"/>
      <c r="H21" s="76"/>
      <c r="I21" s="76"/>
      <c r="J21" s="76"/>
      <c r="K21" s="76"/>
      <c r="L21" s="76"/>
      <c r="M21" s="76"/>
      <c r="N21" s="76"/>
      <c r="O21" s="76"/>
      <c r="P21" s="76"/>
      <c r="Q21" s="76"/>
      <c r="R21" s="76"/>
      <c r="S21" s="76"/>
      <c r="T21" s="76"/>
      <c r="U21" s="76"/>
      <c r="V21" s="76"/>
      <c r="W21" s="76"/>
      <c r="X21" s="76"/>
    </row>
    <row r="22" spans="1:24" ht="50.45" customHeight="1" x14ac:dyDescent="0.25">
      <c r="A22" s="321" t="str">
        <f>'2 Contexto e Identificación'!A22</f>
        <v>R13</v>
      </c>
      <c r="B22" s="322" t="str">
        <f>+'2 Contexto e Identificación'!E22</f>
        <v xml:space="preserve">  </v>
      </c>
      <c r="C22" s="323"/>
      <c r="D22" s="324"/>
      <c r="E22" s="325"/>
      <c r="F22" s="76"/>
      <c r="G22" s="76"/>
      <c r="H22" s="76"/>
      <c r="I22" s="76"/>
      <c r="J22" s="76"/>
      <c r="K22" s="76"/>
      <c r="L22" s="76"/>
      <c r="M22" s="76"/>
      <c r="N22" s="76"/>
      <c r="O22" s="76"/>
      <c r="P22" s="76"/>
      <c r="Q22" s="76"/>
      <c r="R22" s="76"/>
      <c r="S22" s="76"/>
      <c r="T22" s="76"/>
      <c r="U22" s="76"/>
      <c r="V22" s="76"/>
      <c r="W22" s="76"/>
      <c r="X22" s="76"/>
    </row>
    <row r="23" spans="1:24" ht="50.45" customHeight="1" x14ac:dyDescent="0.25">
      <c r="A23" s="321" t="str">
        <f>'2 Contexto e Identificación'!A23</f>
        <v>R14</v>
      </c>
      <c r="B23" s="322" t="str">
        <f>+'2 Contexto e Identificación'!E23</f>
        <v xml:space="preserve">  </v>
      </c>
      <c r="C23" s="323"/>
      <c r="D23" s="324"/>
      <c r="E23" s="325"/>
      <c r="F23" s="76"/>
      <c r="G23" s="76"/>
      <c r="H23" s="76"/>
      <c r="I23" s="76"/>
      <c r="J23" s="76"/>
      <c r="K23" s="76"/>
      <c r="L23" s="76"/>
      <c r="M23" s="76"/>
      <c r="N23" s="76"/>
      <c r="O23" s="76"/>
      <c r="P23" s="76"/>
      <c r="Q23" s="76"/>
      <c r="R23" s="76"/>
      <c r="S23" s="76"/>
      <c r="T23" s="76"/>
      <c r="U23" s="76"/>
      <c r="V23" s="76"/>
      <c r="W23" s="76"/>
      <c r="X23" s="76"/>
    </row>
    <row r="24" spans="1:24" ht="50.45" customHeight="1" x14ac:dyDescent="0.25">
      <c r="A24" s="321" t="str">
        <f>'2 Contexto e Identificación'!A24</f>
        <v>R15</v>
      </c>
      <c r="B24" s="322" t="str">
        <f>+'2 Contexto e Identificación'!E24</f>
        <v xml:space="preserve">  </v>
      </c>
      <c r="C24" s="323"/>
      <c r="D24" s="324"/>
      <c r="E24" s="325"/>
      <c r="F24" s="76"/>
      <c r="G24" s="76"/>
      <c r="H24" s="76"/>
      <c r="I24" s="76"/>
      <c r="J24" s="76"/>
      <c r="K24" s="76"/>
      <c r="L24" s="76"/>
      <c r="M24" s="76"/>
      <c r="N24" s="76"/>
      <c r="O24" s="76"/>
      <c r="P24" s="76"/>
      <c r="Q24" s="76"/>
      <c r="R24" s="76"/>
      <c r="S24" s="76"/>
      <c r="T24" s="76"/>
      <c r="U24" s="76"/>
      <c r="V24" s="76"/>
      <c r="W24" s="76"/>
      <c r="X24" s="76"/>
    </row>
    <row r="25" spans="1:24" ht="50.45" customHeight="1" x14ac:dyDescent="0.25">
      <c r="A25" s="321" t="str">
        <f>'2 Contexto e Identificación'!A25</f>
        <v>R16</v>
      </c>
      <c r="B25" s="322" t="str">
        <f>+'2 Contexto e Identificación'!E25</f>
        <v xml:space="preserve">  </v>
      </c>
      <c r="C25" s="323"/>
      <c r="D25" s="324"/>
      <c r="E25" s="325"/>
      <c r="F25" s="76"/>
      <c r="G25" s="76"/>
      <c r="H25" s="76"/>
      <c r="I25" s="76"/>
      <c r="J25" s="76"/>
      <c r="K25" s="76"/>
      <c r="L25" s="76"/>
      <c r="M25" s="76"/>
      <c r="N25" s="76"/>
      <c r="O25" s="76"/>
      <c r="P25" s="76"/>
      <c r="Q25" s="76"/>
      <c r="R25" s="76"/>
      <c r="S25" s="76"/>
      <c r="T25" s="76"/>
      <c r="U25" s="76"/>
      <c r="V25" s="76"/>
      <c r="W25" s="76"/>
      <c r="X25" s="76"/>
    </row>
    <row r="26" spans="1:24" ht="50.45" customHeight="1" x14ac:dyDescent="0.25">
      <c r="A26" s="321" t="str">
        <f>'2 Contexto e Identificación'!A26</f>
        <v>R17</v>
      </c>
      <c r="B26" s="322" t="str">
        <f>+'2 Contexto e Identificación'!E26</f>
        <v xml:space="preserve">  </v>
      </c>
      <c r="C26" s="323"/>
      <c r="D26" s="324"/>
      <c r="E26" s="325"/>
      <c r="F26" s="76"/>
      <c r="G26" s="76"/>
      <c r="H26" s="76"/>
      <c r="I26" s="76"/>
      <c r="J26" s="76"/>
      <c r="K26" s="76"/>
      <c r="L26" s="76"/>
      <c r="M26" s="76"/>
      <c r="N26" s="76"/>
      <c r="O26" s="76"/>
      <c r="P26" s="76"/>
      <c r="Q26" s="76"/>
      <c r="R26" s="76"/>
      <c r="S26" s="76"/>
      <c r="T26" s="76"/>
      <c r="U26" s="76"/>
      <c r="V26" s="76"/>
      <c r="W26" s="76"/>
      <c r="X26" s="76"/>
    </row>
    <row r="27" spans="1:24" ht="50.45" customHeight="1" x14ac:dyDescent="0.25">
      <c r="A27" s="321" t="str">
        <f>'2 Contexto e Identificación'!A27</f>
        <v>R18</v>
      </c>
      <c r="B27" s="322" t="str">
        <f>+'2 Contexto e Identificación'!E27</f>
        <v xml:space="preserve">  </v>
      </c>
      <c r="C27" s="323"/>
      <c r="D27" s="324"/>
      <c r="E27" s="325"/>
      <c r="F27" s="76"/>
      <c r="G27" s="76"/>
      <c r="H27" s="76"/>
      <c r="I27" s="76"/>
      <c r="J27" s="76"/>
      <c r="K27" s="76"/>
      <c r="L27" s="76"/>
      <c r="M27" s="76"/>
      <c r="N27" s="76"/>
      <c r="O27" s="76"/>
      <c r="P27" s="76"/>
      <c r="Q27" s="76"/>
      <c r="R27" s="76"/>
      <c r="S27" s="76"/>
      <c r="T27" s="76"/>
      <c r="U27" s="76"/>
      <c r="V27" s="76"/>
      <c r="W27" s="76"/>
      <c r="X27" s="76"/>
    </row>
    <row r="28" spans="1:24" ht="50.45" customHeight="1" x14ac:dyDescent="0.25">
      <c r="A28" s="321" t="str">
        <f>'2 Contexto e Identificación'!A28</f>
        <v>R19</v>
      </c>
      <c r="B28" s="322" t="str">
        <f>+'2 Contexto e Identificación'!E28</f>
        <v xml:space="preserve">  </v>
      </c>
      <c r="C28" s="323"/>
      <c r="D28" s="324"/>
      <c r="E28" s="325"/>
      <c r="F28" s="76"/>
      <c r="G28" s="76"/>
      <c r="H28" s="76"/>
      <c r="I28" s="76"/>
      <c r="J28" s="76"/>
      <c r="K28" s="76"/>
      <c r="L28" s="76"/>
      <c r="M28" s="76"/>
      <c r="N28" s="76"/>
      <c r="O28" s="76"/>
      <c r="P28" s="76"/>
      <c r="Q28" s="76"/>
      <c r="R28" s="76"/>
      <c r="S28" s="76"/>
      <c r="T28" s="76"/>
      <c r="U28" s="76"/>
      <c r="V28" s="76"/>
      <c r="W28" s="76"/>
      <c r="X28" s="76"/>
    </row>
    <row r="29" spans="1:24" ht="50.45" customHeight="1" x14ac:dyDescent="0.25">
      <c r="A29" s="321" t="str">
        <f>'2 Contexto e Identificación'!A29</f>
        <v>R20</v>
      </c>
      <c r="B29" s="322" t="str">
        <f>+'2 Contexto e Identificación'!E29</f>
        <v xml:space="preserve">  </v>
      </c>
      <c r="C29" s="323"/>
      <c r="D29" s="324"/>
      <c r="E29" s="325"/>
      <c r="F29" s="76"/>
      <c r="G29" s="76"/>
      <c r="H29" s="76"/>
      <c r="I29" s="76"/>
      <c r="J29" s="76"/>
      <c r="K29" s="76"/>
      <c r="L29" s="76"/>
      <c r="M29" s="76"/>
      <c r="N29" s="76"/>
      <c r="O29" s="76"/>
      <c r="P29" s="76"/>
      <c r="Q29" s="76"/>
      <c r="R29" s="76"/>
      <c r="S29" s="76"/>
      <c r="T29" s="76"/>
      <c r="U29" s="76"/>
      <c r="V29" s="76"/>
      <c r="W29" s="76"/>
      <c r="X29" s="76"/>
    </row>
    <row r="30" spans="1:24" ht="18.95" customHeight="1" thickBot="1" x14ac:dyDescent="0.3">
      <c r="E30" s="677"/>
      <c r="F30" s="678"/>
      <c r="G30" s="326"/>
      <c r="H30" s="327"/>
      <c r="I30" s="328"/>
      <c r="J30" s="329"/>
      <c r="K30" s="330"/>
      <c r="L30" s="330"/>
      <c r="N30" s="331"/>
      <c r="O30" s="332"/>
      <c r="S30" s="331"/>
      <c r="T30" s="332"/>
    </row>
    <row r="31" spans="1:24" ht="24.95" customHeight="1" x14ac:dyDescent="0.25">
      <c r="A31" s="323" t="s">
        <v>208</v>
      </c>
      <c r="B31" s="333" t="s">
        <v>209</v>
      </c>
      <c r="C31" s="334" t="s">
        <v>210</v>
      </c>
      <c r="E31" s="59"/>
      <c r="G31" s="335"/>
      <c r="H31" s="335"/>
      <c r="I31" s="335"/>
      <c r="J31" s="335"/>
      <c r="K31" s="336"/>
    </row>
    <row r="32" spans="1:24" ht="36" customHeight="1" x14ac:dyDescent="0.25">
      <c r="A32" s="323" t="s">
        <v>211</v>
      </c>
      <c r="B32" s="333" t="s">
        <v>212</v>
      </c>
      <c r="C32" s="334" t="s">
        <v>213</v>
      </c>
      <c r="E32" s="59"/>
      <c r="G32" s="335"/>
      <c r="H32" s="335"/>
      <c r="I32" s="335"/>
      <c r="J32" s="335"/>
      <c r="K32" s="336"/>
    </row>
    <row r="33" spans="1:11" ht="56.1" customHeight="1" x14ac:dyDescent="0.25">
      <c r="A33" s="323" t="s">
        <v>214</v>
      </c>
      <c r="B33" s="333" t="s">
        <v>215</v>
      </c>
      <c r="C33" s="334" t="s">
        <v>216</v>
      </c>
      <c r="E33" s="59"/>
      <c r="G33" s="335"/>
      <c r="H33" s="335"/>
      <c r="I33" s="335"/>
      <c r="J33" s="335"/>
      <c r="K33" s="336"/>
    </row>
    <row r="34" spans="1:11" x14ac:dyDescent="0.25">
      <c r="E34" s="58"/>
      <c r="G34" s="57"/>
    </row>
    <row r="35" spans="1:11" x14ac:dyDescent="0.25">
      <c r="A35" s="676" t="s">
        <v>217</v>
      </c>
      <c r="B35" s="676"/>
      <c r="C35" s="676"/>
      <c r="D35" s="676"/>
      <c r="E35" s="58"/>
      <c r="G35" s="57"/>
    </row>
    <row r="36" spans="1:11" x14ac:dyDescent="0.25">
      <c r="E36" s="58"/>
      <c r="G36" s="57"/>
    </row>
    <row r="37" spans="1:11" x14ac:dyDescent="0.25">
      <c r="E37" s="58"/>
      <c r="G37" s="57"/>
    </row>
    <row r="38" spans="1:11" x14ac:dyDescent="0.25">
      <c r="E38" s="58"/>
      <c r="G38" s="57"/>
    </row>
    <row r="39" spans="1:11" x14ac:dyDescent="0.25">
      <c r="E39" s="58"/>
      <c r="G39" s="57"/>
    </row>
    <row r="40" spans="1:11" x14ac:dyDescent="0.25">
      <c r="E40" s="58"/>
      <c r="G40" s="57"/>
    </row>
    <row r="41" spans="1:11" x14ac:dyDescent="0.25">
      <c r="E41" s="58"/>
      <c r="G41" s="57"/>
    </row>
    <row r="42" spans="1:11" x14ac:dyDescent="0.25">
      <c r="E42" s="58"/>
      <c r="G42" s="57"/>
    </row>
  </sheetData>
  <sheetProtection formatColumns="0" formatRows="0" sort="0" autoFilter="0" pivotTables="0"/>
  <dataConsolidate/>
  <mergeCells count="25">
    <mergeCell ref="N3:N9"/>
    <mergeCell ref="X3:X9"/>
    <mergeCell ref="O3:O9"/>
    <mergeCell ref="P3:P9"/>
    <mergeCell ref="Q3:Q9"/>
    <mergeCell ref="R3:R9"/>
    <mergeCell ref="S3:S9"/>
    <mergeCell ref="T3:T9"/>
    <mergeCell ref="W3:W9"/>
    <mergeCell ref="U3:U9"/>
    <mergeCell ref="V3:V9"/>
    <mergeCell ref="A35:D35"/>
    <mergeCell ref="E30:F30"/>
    <mergeCell ref="H3:H9"/>
    <mergeCell ref="I3:I9"/>
    <mergeCell ref="F1:M1"/>
    <mergeCell ref="F3:F9"/>
    <mergeCell ref="G3:G9"/>
    <mergeCell ref="A7:B7"/>
    <mergeCell ref="J3:J9"/>
    <mergeCell ref="K3:K9"/>
    <mergeCell ref="L3:L9"/>
    <mergeCell ref="M3:M9"/>
    <mergeCell ref="A1:B3"/>
    <mergeCell ref="C2:C3"/>
  </mergeCells>
  <conditionalFormatting sqref="A31:B33">
    <cfRule type="cellIs" dxfId="1748" priority="1" operator="equal">
      <formula>#REF!</formula>
    </cfRule>
    <cfRule type="cellIs" dxfId="1747" priority="2" operator="equal">
      <formula>#REF!</formula>
    </cfRule>
    <cfRule type="cellIs" dxfId="1746" priority="3" operator="equal">
      <formula>#REF!</formula>
    </cfRule>
  </conditionalFormatting>
  <conditionalFormatting sqref="C10:C29">
    <cfRule type="cellIs" dxfId="1745" priority="7" operator="equal">
      <formula>#REF!</formula>
    </cfRule>
    <cfRule type="cellIs" dxfId="1744" priority="8" operator="equal">
      <formula>#REF!</formula>
    </cfRule>
    <cfRule type="cellIs" dxfId="1743" priority="9" operator="equal">
      <formula>#REF!</formula>
    </cfRule>
  </conditionalFormatting>
  <dataValidations count="1">
    <dataValidation type="list" allowBlank="1" showInputMessage="1" showErrorMessage="1" sqref="F10:X10 F18:X29" xr:uid="{00000000-0002-0000-0300-000000000000}">
      <formula1>#REF!</formula1>
    </dataValidation>
  </dataValidations>
  <printOptions horizontalCentered="1" verticalCentered="1"/>
  <pageMargins left="0.25" right="0.25" top="0.75" bottom="0.75" header="0.3" footer="0.3"/>
  <pageSetup scale="3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6"/>
  <sheetViews>
    <sheetView showGridLines="0" view="pageBreakPreview" zoomScale="90" zoomScaleNormal="85" zoomScaleSheetLayoutView="90" workbookViewId="0">
      <selection activeCell="I16" sqref="I16"/>
    </sheetView>
  </sheetViews>
  <sheetFormatPr baseColWidth="10" defaultColWidth="14.28515625" defaultRowHeight="12" x14ac:dyDescent="0.25"/>
  <cols>
    <col min="1" max="1" width="14.7109375" style="57" customWidth="1"/>
    <col min="2" max="2" width="45.140625" style="58" customWidth="1"/>
    <col min="3" max="3" width="14.28515625" style="59" customWidth="1"/>
    <col min="4" max="4" width="11.7109375" style="60" customWidth="1"/>
    <col min="5" max="5" width="11.7109375" style="58" customWidth="1"/>
    <col min="6" max="6" width="1.85546875" style="58" customWidth="1"/>
    <col min="7" max="7" width="12.7109375" style="58" customWidth="1"/>
    <col min="8" max="8" width="11.5703125" style="58" customWidth="1"/>
    <col min="9" max="9" width="12.85546875" style="58" customWidth="1"/>
    <col min="10" max="10" width="8.5703125" style="58" customWidth="1"/>
    <col min="11" max="13" width="14.7109375" style="58" customWidth="1"/>
    <col min="14" max="14" width="3.85546875" style="58" customWidth="1"/>
    <col min="15" max="15" width="4.85546875" style="57" customWidth="1"/>
    <col min="16" max="16" width="6.42578125" style="57" customWidth="1"/>
    <col min="17" max="17" width="11.42578125" style="57" customWidth="1"/>
    <col min="18" max="18" width="11.85546875" style="57" customWidth="1"/>
    <col min="19" max="19" width="17.5703125" style="57" customWidth="1"/>
    <col min="20" max="21" width="9.7109375" style="57" customWidth="1"/>
    <col min="22" max="22" width="21.140625" style="57" customWidth="1"/>
    <col min="23" max="27" width="11.42578125" style="57" customWidth="1"/>
    <col min="28" max="28" width="5.5703125" style="57" bestFit="1" customWidth="1"/>
    <col min="29" max="29" width="26.85546875" style="57" customWidth="1"/>
    <col min="30" max="34" width="22.85546875" style="58" customWidth="1"/>
    <col min="35" max="35" width="23.42578125" style="57" customWidth="1"/>
    <col min="36" max="263" width="11.42578125" style="57" customWidth="1"/>
    <col min="264" max="264" width="12.7109375" style="57" customWidth="1"/>
    <col min="265" max="265" width="47" style="57" customWidth="1"/>
    <col min="266" max="266" width="35" style="57" customWidth="1"/>
    <col min="267" max="16384" width="14.28515625" style="57"/>
  </cols>
  <sheetData>
    <row r="1" spans="1:36" s="285" customFormat="1" ht="36" customHeight="1" thickBot="1" x14ac:dyDescent="0.3">
      <c r="A1" s="664"/>
      <c r="B1" s="705"/>
      <c r="C1" s="710" t="s">
        <v>311</v>
      </c>
      <c r="D1" s="711"/>
      <c r="E1" s="711"/>
      <c r="F1" s="711"/>
      <c r="G1" s="711"/>
      <c r="H1" s="712"/>
      <c r="I1" s="466"/>
      <c r="J1" s="466"/>
      <c r="K1" s="708" t="s">
        <v>321</v>
      </c>
      <c r="L1" s="709"/>
      <c r="AD1" s="186"/>
      <c r="AE1" s="186"/>
      <c r="AF1" s="186"/>
      <c r="AG1" s="186"/>
      <c r="AH1" s="186"/>
    </row>
    <row r="2" spans="1:36" s="285" customFormat="1" ht="27" customHeight="1" thickBot="1" x14ac:dyDescent="0.3">
      <c r="A2" s="666"/>
      <c r="B2" s="706"/>
      <c r="C2" s="713" t="s">
        <v>304</v>
      </c>
      <c r="D2" s="714"/>
      <c r="E2" s="714"/>
      <c r="F2" s="714"/>
      <c r="G2" s="714"/>
      <c r="H2" s="715"/>
      <c r="I2" s="465"/>
      <c r="J2" s="465"/>
      <c r="K2" s="708" t="s">
        <v>306</v>
      </c>
      <c r="L2" s="709"/>
      <c r="W2" s="337"/>
      <c r="X2" s="338"/>
      <c r="AD2" s="186"/>
      <c r="AE2" s="186"/>
      <c r="AF2" s="186"/>
      <c r="AG2" s="186"/>
      <c r="AH2" s="186"/>
    </row>
    <row r="3" spans="1:36" s="285" customFormat="1" ht="27.75" customHeight="1" thickBot="1" x14ac:dyDescent="0.3">
      <c r="A3" s="668"/>
      <c r="B3" s="707"/>
      <c r="C3" s="716"/>
      <c r="D3" s="717"/>
      <c r="E3" s="717"/>
      <c r="F3" s="717"/>
      <c r="G3" s="717"/>
      <c r="H3" s="718"/>
      <c r="I3" s="467"/>
      <c r="J3" s="467"/>
      <c r="K3" s="708" t="s">
        <v>313</v>
      </c>
      <c r="L3" s="709"/>
      <c r="W3" s="337"/>
      <c r="X3" s="338"/>
      <c r="AD3" s="186"/>
      <c r="AE3" s="186"/>
      <c r="AF3" s="186"/>
      <c r="AG3" s="186"/>
      <c r="AH3" s="186"/>
    </row>
    <row r="4" spans="1:36" s="285" customFormat="1" ht="7.5" hidden="1" customHeight="1" x14ac:dyDescent="0.25">
      <c r="A4" s="186"/>
      <c r="B4" s="53"/>
      <c r="C4" s="50"/>
      <c r="D4" s="247"/>
      <c r="E4" s="53"/>
      <c r="I4" s="339"/>
      <c r="X4" s="338"/>
      <c r="AD4" s="186"/>
      <c r="AE4" s="186"/>
      <c r="AF4" s="186"/>
      <c r="AG4" s="186"/>
      <c r="AH4" s="186"/>
    </row>
    <row r="5" spans="1:36" s="285" customFormat="1" ht="25.5" customHeight="1" x14ac:dyDescent="0.25">
      <c r="A5" s="51" t="s">
        <v>125</v>
      </c>
      <c r="B5" s="702" t="s">
        <v>300</v>
      </c>
      <c r="C5" s="703"/>
      <c r="D5" s="703"/>
      <c r="G5" s="464"/>
      <c r="H5" s="465" t="str">
        <f>+IF('2 Contexto e Identificación'!$D$6="","",'2 Contexto e Identificación'!$D$6)</f>
        <v>31/012022</v>
      </c>
      <c r="K5" s="52"/>
      <c r="L5" s="339">
        <f>+IF('2 Contexto e Identificación'!$F$6="","",'2 Contexto e Identificación'!$F$6)</f>
        <v>44925</v>
      </c>
      <c r="AD5" s="186"/>
      <c r="AE5" s="186"/>
      <c r="AF5" s="186"/>
      <c r="AG5" s="186"/>
      <c r="AH5" s="186"/>
    </row>
    <row r="6" spans="1:36" s="285" customFormat="1" ht="12.75" thickBot="1" x14ac:dyDescent="0.3">
      <c r="A6" s="165"/>
      <c r="B6" s="704"/>
      <c r="C6" s="704"/>
      <c r="D6" s="704"/>
      <c r="AD6" s="186"/>
      <c r="AE6" s="186"/>
      <c r="AF6" s="186"/>
      <c r="AG6" s="186"/>
      <c r="AH6" s="186"/>
    </row>
    <row r="7" spans="1:36" s="285" customFormat="1" ht="15" customHeight="1" thickBot="1" x14ac:dyDescent="0.3">
      <c r="A7" s="165"/>
      <c r="B7" s="340"/>
      <c r="C7" s="341"/>
      <c r="D7" s="247"/>
      <c r="G7" s="699" t="s">
        <v>218</v>
      </c>
      <c r="H7" s="700"/>
      <c r="I7" s="700"/>
      <c r="J7" s="700"/>
      <c r="K7" s="700"/>
      <c r="L7" s="700"/>
      <c r="M7" s="701"/>
      <c r="O7" s="342"/>
      <c r="P7" s="342"/>
      <c r="Q7" s="343"/>
      <c r="R7" s="344"/>
      <c r="S7" s="344"/>
      <c r="T7" s="690" t="s">
        <v>96</v>
      </c>
      <c r="U7" s="691"/>
      <c r="V7" s="692"/>
      <c r="AD7" s="186"/>
      <c r="AE7" s="186"/>
      <c r="AF7" s="186"/>
      <c r="AG7" s="186"/>
      <c r="AH7" s="186"/>
    </row>
    <row r="8" spans="1:36" ht="12.75" thickBot="1" x14ac:dyDescent="0.3">
      <c r="A8" s="345"/>
      <c r="B8" s="346"/>
      <c r="C8" s="662" t="s">
        <v>219</v>
      </c>
      <c r="D8" s="693"/>
      <c r="E8" s="663"/>
      <c r="F8" s="53"/>
      <c r="G8" s="347"/>
      <c r="H8" s="348"/>
      <c r="I8" s="693" t="s">
        <v>96</v>
      </c>
      <c r="J8" s="693"/>
      <c r="K8" s="693"/>
      <c r="L8" s="693"/>
      <c r="M8" s="663"/>
      <c r="N8" s="53"/>
      <c r="O8" s="242"/>
      <c r="P8" s="242"/>
      <c r="R8" s="349">
        <v>0.2</v>
      </c>
      <c r="S8" s="349">
        <v>0.4</v>
      </c>
      <c r="T8" s="349">
        <v>0.6</v>
      </c>
      <c r="U8" s="349">
        <v>0.8</v>
      </c>
      <c r="V8" s="350">
        <v>1</v>
      </c>
      <c r="W8" s="189"/>
      <c r="X8" s="189"/>
      <c r="Y8" s="189"/>
      <c r="Z8" s="189"/>
      <c r="AA8" s="189"/>
      <c r="AB8" s="189"/>
      <c r="AC8" s="189"/>
    </row>
    <row r="9" spans="1:36" ht="24" x14ac:dyDescent="0.25">
      <c r="A9" s="157" t="s">
        <v>154</v>
      </c>
      <c r="B9" s="351" t="s">
        <v>51</v>
      </c>
      <c r="C9" s="156" t="s">
        <v>94</v>
      </c>
      <c r="D9" s="155" t="s">
        <v>96</v>
      </c>
      <c r="E9" s="294" t="s">
        <v>220</v>
      </c>
      <c r="F9" s="53"/>
      <c r="G9" s="242"/>
      <c r="H9" s="51"/>
      <c r="I9" s="352" t="s">
        <v>221</v>
      </c>
      <c r="J9" s="352" t="s">
        <v>222</v>
      </c>
      <c r="K9" s="375" t="s">
        <v>208</v>
      </c>
      <c r="L9" s="375" t="s">
        <v>211</v>
      </c>
      <c r="M9" s="376" t="s">
        <v>214</v>
      </c>
      <c r="N9" s="53"/>
      <c r="O9" s="242"/>
      <c r="P9" s="242"/>
      <c r="Q9" s="319"/>
      <c r="R9" s="55" t="s">
        <v>221</v>
      </c>
      <c r="S9" s="55" t="s">
        <v>222</v>
      </c>
      <c r="T9" s="375" t="s">
        <v>208</v>
      </c>
      <c r="U9" s="375" t="s">
        <v>211</v>
      </c>
      <c r="V9" s="375" t="s">
        <v>214</v>
      </c>
      <c r="Y9" s="189"/>
      <c r="Z9" s="189"/>
      <c r="AA9" s="214"/>
      <c r="AB9" s="214"/>
      <c r="AC9" s="214"/>
      <c r="AD9" s="214"/>
      <c r="AE9" s="214"/>
      <c r="AF9" s="214"/>
      <c r="AG9" s="214"/>
      <c r="AH9" s="214"/>
      <c r="AI9" s="214"/>
      <c r="AJ9" s="214"/>
    </row>
    <row r="10" spans="1:36" ht="63" customHeight="1" x14ac:dyDescent="0.25">
      <c r="A10" s="295" t="str">
        <f>'2 Contexto e Identificación'!A10</f>
        <v>R1</v>
      </c>
      <c r="B10" s="353" t="str">
        <f>'[4]5 Mapa Calor Inherente'!B9</f>
        <v xml:space="preserve">Posibilidad de recibir o solicitar cualquier dádiva o beneficio a nombre propio o de terceros Con el fin de  
emitir concepto sobre uso de suelo y normas urbanísticas </v>
      </c>
      <c r="C10" s="526" t="str">
        <f>'[4]5 Mapa Calor Inherente'!C9</f>
        <v>Improbable</v>
      </c>
      <c r="D10" s="525" t="s">
        <v>222</v>
      </c>
      <c r="E10" s="527" t="s">
        <v>208</v>
      </c>
      <c r="F10" s="204"/>
      <c r="G10" s="697" t="s">
        <v>94</v>
      </c>
      <c r="H10" s="155" t="s">
        <v>171</v>
      </c>
      <c r="I10" s="356"/>
      <c r="J10" s="356"/>
      <c r="K10" s="357"/>
      <c r="L10" s="357"/>
      <c r="M10" s="358"/>
      <c r="N10" s="204"/>
      <c r="O10" s="694" t="s">
        <v>94</v>
      </c>
      <c r="P10" s="359"/>
      <c r="Q10" s="155" t="s">
        <v>171</v>
      </c>
      <c r="R10" s="357" t="s">
        <v>223</v>
      </c>
      <c r="S10" s="357" t="s">
        <v>223</v>
      </c>
      <c r="T10" s="357" t="s">
        <v>223</v>
      </c>
      <c r="U10" s="357" t="s">
        <v>223</v>
      </c>
      <c r="V10" s="358" t="s">
        <v>224</v>
      </c>
      <c r="Y10" s="189"/>
      <c r="Z10" s="189"/>
      <c r="AA10" s="214"/>
      <c r="AB10" s="214"/>
      <c r="AC10" s="214"/>
      <c r="AD10" s="205"/>
      <c r="AE10" s="205"/>
      <c r="AF10" s="205"/>
      <c r="AG10" s="205"/>
      <c r="AH10" s="205"/>
      <c r="AI10" s="214"/>
      <c r="AJ10" s="214"/>
    </row>
    <row r="11" spans="1:36" ht="62.25" customHeight="1" x14ac:dyDescent="0.25">
      <c r="A11" s="295" t="str">
        <f>'2 Contexto e Identificación'!A11</f>
        <v>R2</v>
      </c>
      <c r="B11" s="353" t="str">
        <f>+'2 Contexto e Identificación'!E11</f>
        <v>Posibilidad de recibir o solicitar cualquier dádiva o beneficio a nombre propio o de terceros Con el fin de Ceder/Titular un predio sin el cumplimiento de los Requisitos</v>
      </c>
      <c r="C11" s="526" t="str">
        <f>+'3 Probabilidad'!E11</f>
        <v>Improbable</v>
      </c>
      <c r="D11" s="525" t="str">
        <f>+'4 Impacto'!C11</f>
        <v>Menor</v>
      </c>
      <c r="E11" s="527" t="s">
        <v>208</v>
      </c>
      <c r="F11" s="204"/>
      <c r="G11" s="697"/>
      <c r="H11" s="155" t="s">
        <v>174</v>
      </c>
      <c r="I11" s="360"/>
      <c r="J11" s="360"/>
      <c r="K11" s="357"/>
      <c r="L11" s="357"/>
      <c r="M11" s="358"/>
      <c r="N11" s="204"/>
      <c r="O11" s="695"/>
      <c r="P11" s="359"/>
      <c r="Q11" s="155" t="s">
        <v>174</v>
      </c>
      <c r="R11" s="361" t="s">
        <v>208</v>
      </c>
      <c r="S11" s="361" t="s">
        <v>208</v>
      </c>
      <c r="T11" s="357" t="s">
        <v>223</v>
      </c>
      <c r="U11" s="357" t="s">
        <v>223</v>
      </c>
      <c r="V11" s="358" t="s">
        <v>224</v>
      </c>
      <c r="Y11" s="189"/>
      <c r="Z11" s="189"/>
      <c r="AA11" s="214"/>
      <c r="AB11" s="212"/>
      <c r="AC11" s="213"/>
      <c r="AD11" s="205"/>
      <c r="AE11" s="205"/>
      <c r="AF11" s="205"/>
      <c r="AG11" s="205"/>
      <c r="AH11" s="205"/>
      <c r="AI11" s="214"/>
      <c r="AJ11" s="214"/>
    </row>
    <row r="12" spans="1:36" ht="60" customHeight="1" x14ac:dyDescent="0.25">
      <c r="A12" s="295" t="str">
        <f>'2 Contexto e Identificación'!A12</f>
        <v>R3</v>
      </c>
      <c r="B12" s="353" t="str">
        <f>+'2 Contexto e Identificación'!E12</f>
        <v>Posibilidad de recibir o solicitar cualquier dádiva o beneficio a nombre propio o de terceros Para ingresar un funcionario que no haya sido nombrado y no se encuentre posesionado</v>
      </c>
      <c r="C12" s="529" t="str">
        <f>+'3 Probabilidad'!E12</f>
        <v>Rara Vez</v>
      </c>
      <c r="D12" s="525" t="s">
        <v>208</v>
      </c>
      <c r="E12" s="525" t="s">
        <v>208</v>
      </c>
      <c r="F12" s="204"/>
      <c r="G12" s="697"/>
      <c r="H12" s="155" t="s">
        <v>177</v>
      </c>
      <c r="I12" s="360"/>
      <c r="J12" s="360"/>
      <c r="K12" s="361"/>
      <c r="L12" s="357"/>
      <c r="M12" s="358"/>
      <c r="N12" s="204"/>
      <c r="O12" s="695"/>
      <c r="P12" s="359"/>
      <c r="Q12" s="155" t="s">
        <v>177</v>
      </c>
      <c r="R12" s="361" t="s">
        <v>208</v>
      </c>
      <c r="S12" s="361" t="s">
        <v>208</v>
      </c>
      <c r="T12" s="361" t="s">
        <v>208</v>
      </c>
      <c r="U12" s="357" t="s">
        <v>223</v>
      </c>
      <c r="V12" s="358" t="s">
        <v>224</v>
      </c>
      <c r="Y12" s="189"/>
      <c r="Z12" s="189"/>
      <c r="AA12" s="214"/>
      <c r="AB12" s="212"/>
      <c r="AC12" s="213"/>
      <c r="AD12" s="205"/>
      <c r="AE12" s="205"/>
      <c r="AF12" s="205"/>
      <c r="AG12" s="205"/>
      <c r="AH12" s="205"/>
      <c r="AI12" s="214"/>
      <c r="AJ12" s="214"/>
    </row>
    <row r="13" spans="1:36" ht="48.6" customHeight="1" x14ac:dyDescent="0.25">
      <c r="A13" s="295" t="str">
        <f>'2 Contexto e Identificación'!A13</f>
        <v>R4</v>
      </c>
      <c r="B13" s="353" t="str">
        <f>+'2 Contexto e Identificación'!E13</f>
        <v>Posibilidad de recibir o solicitar cualquier dádiva o beneficio a nombre propio o de terceros Con el fin de  realizar un nombramiento</v>
      </c>
      <c r="C13" s="529" t="str">
        <f>+'3 Probabilidad'!E13</f>
        <v>Rara Vez</v>
      </c>
      <c r="D13" s="525" t="s">
        <v>208</v>
      </c>
      <c r="E13" s="525" t="s">
        <v>208</v>
      </c>
      <c r="F13" s="204"/>
      <c r="G13" s="697"/>
      <c r="H13" s="155" t="s">
        <v>180</v>
      </c>
      <c r="I13" s="362"/>
      <c r="J13" s="360"/>
      <c r="K13" s="361"/>
      <c r="L13" s="357"/>
      <c r="M13" s="358"/>
      <c r="N13" s="204"/>
      <c r="O13" s="695"/>
      <c r="P13" s="359"/>
      <c r="Q13" s="155" t="s">
        <v>180</v>
      </c>
      <c r="R13" s="363" t="s">
        <v>225</v>
      </c>
      <c r="S13" s="361" t="s">
        <v>208</v>
      </c>
      <c r="T13" s="361" t="s">
        <v>208</v>
      </c>
      <c r="U13" s="357" t="s">
        <v>223</v>
      </c>
      <c r="V13" s="358" t="s">
        <v>224</v>
      </c>
      <c r="Y13" s="189"/>
      <c r="Z13" s="189"/>
      <c r="AA13" s="214"/>
      <c r="AB13" s="212"/>
      <c r="AC13" s="213"/>
      <c r="AD13" s="205"/>
      <c r="AE13" s="205"/>
      <c r="AF13" s="205"/>
      <c r="AG13" s="205"/>
      <c r="AH13" s="205"/>
      <c r="AI13" s="214"/>
      <c r="AJ13" s="214"/>
    </row>
    <row r="14" spans="1:36" ht="69.75" customHeight="1" thickBot="1" x14ac:dyDescent="0.3">
      <c r="A14" s="295" t="str">
        <f>'2 Contexto e Identificación'!A14</f>
        <v>R5</v>
      </c>
      <c r="B14" s="531" t="s">
        <v>396</v>
      </c>
      <c r="C14" s="529" t="str">
        <f>+'3 Probabilidad'!E14</f>
        <v>Rara Vez</v>
      </c>
      <c r="D14" s="525" t="s">
        <v>222</v>
      </c>
      <c r="E14" s="532" t="s">
        <v>221</v>
      </c>
      <c r="F14" s="204"/>
      <c r="G14" s="698"/>
      <c r="H14" s="93" t="s">
        <v>183</v>
      </c>
      <c r="I14" s="364"/>
      <c r="J14" s="364"/>
      <c r="K14" s="365"/>
      <c r="L14" s="366"/>
      <c r="M14" s="367" t="e">
        <f>+IF(AND(C10=#REF!,D10=#REF!),A10,"")&amp;" "&amp;IF(AND(C11=#REF!,D11=#REF!),A11,"")&amp;" "&amp;IF(AND(C12=#REF!,D12=#REF!),A12,"")&amp;" "&amp;IF(AND(C13=#REF!,D13=#REF!),A13,"")&amp;" "&amp;IF(AND(C14=#REF!,D14=#REF!),A14,"")&amp;" "&amp;IF(AND(C15=#REF!,D15=#REF!),A15,"")&amp;" "&amp;IF(AND(C16=#REF!,D16=#REF!),A16,"")&amp;" "&amp;IF(AND(C17=#REF!,D17=#REF!),A17,"")&amp;" "&amp;IF(AND(C18=#REF!,D18=#REF!),A18,"")&amp;" "&amp;IF(AND(C19=#REF!,D19=#REF!),A19,"")&amp;" "&amp;IF(AND(C20=#REF!,D20=#REF!),A20,"")&amp;" "&amp;IF(AND(C21=#REF!,D21=#REF!),A21,"")&amp;" "&amp;IF(AND(C22=#REF!,D22=#REF!),A22,"")&amp;" "&amp;IF(AND(C23=#REF!,D23=#REF!),A23,"")&amp;" "&amp;IF(AND(C24=#REF!,D24=#REF!),A24,"")&amp;" "&amp;IF(AND(C25=#REF!,D25=#REF!),A25,"")&amp;" "&amp;IF(AND(C26=#REF!,D26=#REF!),A26,"")&amp;" "&amp;IF(AND(C27=#REF!,D27=#REF!),A27,"")&amp;" "&amp;IF(AND(C28=#REF!,D28=#REF!),A28,"")&amp;" "&amp;IF(AND(C29=#REF!,D29=#REF!),A29,"")</f>
        <v>#REF!</v>
      </c>
      <c r="N14" s="204"/>
      <c r="O14" s="696"/>
      <c r="P14" s="368"/>
      <c r="Q14" s="155" t="s">
        <v>183</v>
      </c>
      <c r="R14" s="369" t="s">
        <v>225</v>
      </c>
      <c r="S14" s="369" t="s">
        <v>225</v>
      </c>
      <c r="T14" s="365" t="s">
        <v>208</v>
      </c>
      <c r="U14" s="366" t="s">
        <v>223</v>
      </c>
      <c r="V14" s="367" t="s">
        <v>224</v>
      </c>
      <c r="Y14" s="189"/>
      <c r="Z14" s="189"/>
      <c r="AA14" s="214"/>
      <c r="AB14" s="212"/>
      <c r="AC14" s="213"/>
      <c r="AD14" s="205"/>
      <c r="AE14" s="205"/>
      <c r="AF14" s="205"/>
      <c r="AG14" s="214"/>
      <c r="AH14" s="205"/>
      <c r="AI14" s="214"/>
      <c r="AJ14" s="214"/>
    </row>
    <row r="15" spans="1:36" ht="51" customHeight="1" x14ac:dyDescent="0.25">
      <c r="A15" s="295" t="str">
        <f>'2 Contexto e Identificación'!A15</f>
        <v>R6</v>
      </c>
      <c r="B15" s="353" t="str">
        <f>+'2 Contexto e Identificación'!E15</f>
        <v>Posibilidad de recibir o solicitar cualquier dàdiva o beneficio a nombre propio o de terceros. Con el fin incumplir al seguimiento de informes de ley</v>
      </c>
      <c r="C15" s="529" t="str">
        <f>+'3 Probabilidad'!E15</f>
        <v>Rara Vez</v>
      </c>
      <c r="D15" s="525" t="s">
        <v>222</v>
      </c>
      <c r="E15" s="532" t="s">
        <v>221</v>
      </c>
      <c r="F15" s="204"/>
      <c r="G15" s="204"/>
      <c r="H15" s="204"/>
      <c r="I15" s="204"/>
      <c r="J15" s="204"/>
      <c r="K15" s="204"/>
      <c r="L15" s="204"/>
      <c r="M15" s="204"/>
      <c r="N15" s="204"/>
      <c r="Y15" s="189"/>
      <c r="Z15" s="189"/>
      <c r="AA15" s="214"/>
      <c r="AB15" s="212"/>
      <c r="AC15" s="213"/>
      <c r="AD15" s="205"/>
      <c r="AE15" s="205"/>
      <c r="AF15" s="205"/>
      <c r="AG15" s="205"/>
      <c r="AH15" s="205"/>
      <c r="AI15" s="214"/>
      <c r="AJ15" s="214"/>
    </row>
    <row r="16" spans="1:36" ht="55.5" customHeight="1" x14ac:dyDescent="0.25">
      <c r="A16" s="295" t="str">
        <f>'2 Contexto e Identificación'!A16</f>
        <v>R7</v>
      </c>
      <c r="B16" s="353" t="str">
        <f>+'2 Contexto e Identificación'!E16</f>
        <v>Posibilidad de recibir o solicitar cualquier dádiva o beneficio a nombre propio o de terceros Con el fin de  Emitir las Personerìas Jurìdicas de Edificios y Condominios en el Distrito de Santa Marta.</v>
      </c>
      <c r="C16" s="529" t="str">
        <f>+'3 Probabilidad'!E16</f>
        <v>Rara Vez</v>
      </c>
      <c r="D16" s="525" t="s">
        <v>208</v>
      </c>
      <c r="E16" s="525" t="s">
        <v>208</v>
      </c>
      <c r="F16" s="204"/>
      <c r="G16" s="204"/>
      <c r="H16" s="204"/>
      <c r="I16" s="204"/>
      <c r="J16" s="204"/>
      <c r="K16" s="204"/>
      <c r="L16" s="204"/>
      <c r="M16" s="204"/>
      <c r="N16" s="204"/>
      <c r="R16" s="53"/>
      <c r="T16" s="189"/>
      <c r="U16" s="189"/>
      <c r="V16" s="189"/>
      <c r="W16" s="189"/>
      <c r="X16" s="189"/>
      <c r="Y16" s="189"/>
      <c r="Z16" s="189"/>
      <c r="AA16" s="214"/>
      <c r="AB16" s="212"/>
      <c r="AC16" s="214"/>
      <c r="AD16" s="213"/>
      <c r="AE16" s="213"/>
      <c r="AF16" s="213"/>
      <c r="AG16" s="213"/>
      <c r="AH16" s="213"/>
      <c r="AI16" s="214"/>
      <c r="AJ16" s="214"/>
    </row>
    <row r="17" spans="1:36" ht="51.75" customHeight="1" x14ac:dyDescent="0.25">
      <c r="A17" s="295" t="str">
        <f>'2 Contexto e Identificación'!A17</f>
        <v>R8</v>
      </c>
      <c r="B17" s="353" t="str">
        <f>+'2 Contexto e Identificación'!E17</f>
        <v>Posibilidad de recibir o solicitar cualquier dádiva o beneficio a nombre propio o de terceros Con el fin de  Emitir Actos Administrativos a terceros en Procesos de Pagos de sentencias.</v>
      </c>
      <c r="C17" s="529" t="str">
        <f>+'3 Probabilidad'!E17</f>
        <v>Rara Vez</v>
      </c>
      <c r="D17" s="525" t="s">
        <v>208</v>
      </c>
      <c r="E17" s="525" t="s">
        <v>208</v>
      </c>
      <c r="F17" s="204"/>
      <c r="G17" s="204"/>
      <c r="H17" s="204"/>
      <c r="I17" s="204"/>
      <c r="J17" s="204"/>
      <c r="K17" s="204"/>
      <c r="L17" s="204"/>
      <c r="M17" s="204"/>
      <c r="N17" s="204"/>
      <c r="R17" s="307"/>
      <c r="T17" s="189"/>
      <c r="U17" s="189"/>
      <c r="V17" s="189"/>
      <c r="W17" s="189"/>
      <c r="X17" s="189"/>
      <c r="Y17" s="189"/>
      <c r="Z17" s="189"/>
      <c r="AA17" s="214"/>
      <c r="AB17" s="214"/>
      <c r="AC17" s="214"/>
      <c r="AD17" s="205"/>
      <c r="AE17" s="205"/>
      <c r="AF17" s="205"/>
      <c r="AG17" s="205"/>
      <c r="AH17" s="205"/>
      <c r="AI17" s="214"/>
      <c r="AJ17" s="214"/>
    </row>
    <row r="18" spans="1:36" ht="30.6" customHeight="1" x14ac:dyDescent="0.25">
      <c r="A18" s="295" t="str">
        <f>'2 Contexto e Identificación'!A18</f>
        <v>R9</v>
      </c>
      <c r="B18" s="353" t="str">
        <f>+'2 Contexto e Identificación'!E18</f>
        <v xml:space="preserve">  </v>
      </c>
      <c r="C18" s="354">
        <f>+'3 Probabilidad'!E18</f>
        <v>0</v>
      </c>
      <c r="D18" s="323"/>
      <c r="E18" s="355"/>
      <c r="F18" s="204"/>
      <c r="G18" s="204"/>
      <c r="H18" s="204"/>
      <c r="I18" s="204"/>
      <c r="J18" s="204"/>
      <c r="K18" s="204"/>
      <c r="L18" s="204"/>
      <c r="M18" s="204"/>
      <c r="N18" s="204"/>
      <c r="R18" s="370"/>
      <c r="S18" s="189"/>
      <c r="T18" s="189"/>
      <c r="U18" s="189"/>
      <c r="V18" s="189"/>
      <c r="W18" s="189"/>
      <c r="X18" s="189"/>
      <c r="Y18" s="189"/>
      <c r="Z18" s="189"/>
      <c r="AA18" s="214"/>
      <c r="AB18" s="214"/>
      <c r="AC18" s="214"/>
      <c r="AD18" s="205"/>
      <c r="AE18" s="205"/>
      <c r="AF18" s="205"/>
      <c r="AG18" s="205"/>
      <c r="AH18" s="205"/>
      <c r="AI18" s="214"/>
      <c r="AJ18" s="214"/>
    </row>
    <row r="19" spans="1:36" ht="30.6" customHeight="1" x14ac:dyDescent="0.25">
      <c r="A19" s="295" t="str">
        <f>'2 Contexto e Identificación'!A19</f>
        <v>R10</v>
      </c>
      <c r="B19" s="353"/>
      <c r="C19" s="354">
        <f>+'3 Probabilidad'!E19</f>
        <v>0</v>
      </c>
      <c r="D19" s="323"/>
      <c r="E19" s="355"/>
      <c r="F19" s="204"/>
      <c r="G19" s="204"/>
      <c r="H19" s="204"/>
      <c r="I19" s="204"/>
      <c r="J19" s="204"/>
      <c r="K19" s="204"/>
      <c r="L19" s="204"/>
      <c r="M19" s="204"/>
      <c r="N19" s="204"/>
      <c r="Q19" s="215"/>
      <c r="R19" s="370"/>
      <c r="S19" s="215"/>
      <c r="T19" s="215"/>
      <c r="U19" s="215"/>
      <c r="V19" s="215"/>
      <c r="W19" s="215"/>
      <c r="X19" s="215"/>
      <c r="Y19" s="215"/>
      <c r="Z19" s="215"/>
      <c r="AA19" s="214"/>
      <c r="AB19" s="214"/>
      <c r="AC19" s="371"/>
      <c r="AD19" s="371"/>
      <c r="AE19" s="371"/>
      <c r="AF19" s="371"/>
      <c r="AG19" s="371"/>
      <c r="AH19" s="371"/>
      <c r="AI19" s="214"/>
      <c r="AJ19" s="214"/>
    </row>
    <row r="20" spans="1:36" ht="30.6" customHeight="1" x14ac:dyDescent="0.25">
      <c r="A20" s="295" t="str">
        <f>'2 Contexto e Identificación'!A20</f>
        <v>R11</v>
      </c>
      <c r="B20" s="353" t="str">
        <f>+'2 Contexto e Identificación'!E20</f>
        <v xml:space="preserve">  </v>
      </c>
      <c r="C20" s="354">
        <f>+'3 Probabilidad'!E20</f>
        <v>0</v>
      </c>
      <c r="D20" s="323"/>
      <c r="E20" s="355"/>
      <c r="F20" s="204"/>
      <c r="G20" s="204"/>
      <c r="H20" s="204"/>
      <c r="I20" s="204"/>
      <c r="J20" s="204"/>
      <c r="K20" s="204"/>
      <c r="L20" s="204"/>
      <c r="M20" s="204"/>
      <c r="N20" s="204"/>
      <c r="Q20" s="215"/>
      <c r="R20" s="370"/>
      <c r="Y20" s="215"/>
      <c r="Z20" s="215"/>
      <c r="AA20" s="214"/>
      <c r="AB20" s="214"/>
      <c r="AC20" s="214"/>
      <c r="AD20" s="205"/>
      <c r="AE20" s="205"/>
      <c r="AF20" s="205"/>
      <c r="AG20" s="205"/>
      <c r="AH20" s="205"/>
      <c r="AI20" s="214"/>
      <c r="AJ20" s="214"/>
    </row>
    <row r="21" spans="1:36" ht="30.6" customHeight="1" x14ac:dyDescent="0.25">
      <c r="A21" s="295" t="str">
        <f>'2 Contexto e Identificación'!A21</f>
        <v>R12</v>
      </c>
      <c r="B21" s="353" t="str">
        <f>+'2 Contexto e Identificación'!E21</f>
        <v xml:space="preserve">  </v>
      </c>
      <c r="C21" s="354">
        <f>+'3 Probabilidad'!E21</f>
        <v>0</v>
      </c>
      <c r="D21" s="323"/>
      <c r="E21" s="355"/>
      <c r="F21" s="204"/>
      <c r="G21" s="204"/>
      <c r="H21" s="204"/>
      <c r="I21" s="204"/>
      <c r="J21" s="204"/>
      <c r="K21" s="204"/>
      <c r="L21" s="204"/>
      <c r="M21" s="204"/>
      <c r="N21" s="204"/>
      <c r="O21" s="284"/>
      <c r="P21" s="284"/>
      <c r="Q21" s="215"/>
      <c r="Y21" s="215"/>
      <c r="Z21" s="215"/>
      <c r="AA21" s="214"/>
      <c r="AB21" s="214"/>
      <c r="AC21" s="214"/>
      <c r="AD21" s="205"/>
      <c r="AE21" s="205"/>
      <c r="AF21" s="205"/>
      <c r="AG21" s="205"/>
      <c r="AH21" s="205"/>
      <c r="AI21" s="214"/>
      <c r="AJ21" s="214"/>
    </row>
    <row r="22" spans="1:36" ht="30.6" customHeight="1" x14ac:dyDescent="0.25">
      <c r="A22" s="295" t="str">
        <f>'2 Contexto e Identificación'!A22</f>
        <v>R13</v>
      </c>
      <c r="B22" s="353" t="str">
        <f>+'2 Contexto e Identificación'!E22</f>
        <v xml:space="preserve">  </v>
      </c>
      <c r="C22" s="354">
        <f>+'3 Probabilidad'!E22</f>
        <v>0</v>
      </c>
      <c r="D22" s="323"/>
      <c r="E22" s="355"/>
      <c r="F22" s="204"/>
      <c r="G22" s="204"/>
      <c r="H22" s="204"/>
      <c r="I22" s="204"/>
      <c r="J22" s="204"/>
      <c r="K22" s="204"/>
      <c r="L22" s="204"/>
      <c r="M22" s="204"/>
      <c r="N22" s="204"/>
      <c r="O22" s="284"/>
      <c r="P22" s="284"/>
      <c r="Q22" s="372"/>
      <c r="Y22" s="215"/>
      <c r="Z22" s="215"/>
      <c r="AA22" s="214"/>
      <c r="AB22" s="214"/>
      <c r="AC22" s="214"/>
      <c r="AD22" s="214"/>
      <c r="AE22" s="214"/>
      <c r="AF22" s="214"/>
      <c r="AG22" s="214"/>
      <c r="AH22" s="205"/>
      <c r="AI22" s="214"/>
      <c r="AJ22" s="214"/>
    </row>
    <row r="23" spans="1:36" ht="30.6" customHeight="1" x14ac:dyDescent="0.25">
      <c r="A23" s="295" t="str">
        <f>'2 Contexto e Identificación'!A23</f>
        <v>R14</v>
      </c>
      <c r="B23" s="353" t="str">
        <f>+'2 Contexto e Identificación'!E23</f>
        <v xml:space="preserve">  </v>
      </c>
      <c r="C23" s="354">
        <f>+'3 Probabilidad'!E23</f>
        <v>0</v>
      </c>
      <c r="D23" s="323"/>
      <c r="E23" s="355"/>
      <c r="F23" s="204"/>
      <c r="G23" s="204"/>
      <c r="H23" s="204"/>
      <c r="I23" s="204"/>
      <c r="J23" s="204"/>
      <c r="K23" s="204"/>
      <c r="L23" s="204"/>
      <c r="M23" s="204"/>
      <c r="N23" s="204"/>
      <c r="O23" s="284"/>
      <c r="P23" s="284"/>
      <c r="AA23" s="214"/>
      <c r="AB23" s="217"/>
      <c r="AC23" s="217"/>
      <c r="AD23" s="217"/>
      <c r="AE23" s="217"/>
      <c r="AF23" s="217"/>
      <c r="AG23" s="217"/>
      <c r="AH23" s="205"/>
      <c r="AI23" s="214"/>
      <c r="AJ23" s="214"/>
    </row>
    <row r="24" spans="1:36" ht="30.6" customHeight="1" x14ac:dyDescent="0.25">
      <c r="A24" s="295" t="str">
        <f>'2 Contexto e Identificación'!A24</f>
        <v>R15</v>
      </c>
      <c r="B24" s="353" t="str">
        <f>+'2 Contexto e Identificación'!E24</f>
        <v xml:space="preserve">  </v>
      </c>
      <c r="C24" s="354">
        <f>+'3 Probabilidad'!E24</f>
        <v>0</v>
      </c>
      <c r="D24" s="323"/>
      <c r="E24" s="355"/>
      <c r="F24" s="204"/>
      <c r="G24" s="204"/>
      <c r="H24" s="204"/>
      <c r="I24" s="204"/>
      <c r="J24" s="204"/>
      <c r="K24" s="204"/>
      <c r="L24" s="204"/>
      <c r="M24" s="204"/>
      <c r="N24" s="204"/>
      <c r="O24" s="284"/>
      <c r="P24" s="284"/>
      <c r="AA24" s="214"/>
      <c r="AB24" s="214"/>
      <c r="AC24" s="214"/>
      <c r="AD24" s="214"/>
      <c r="AE24" s="214"/>
      <c r="AF24" s="214"/>
      <c r="AG24" s="214"/>
      <c r="AH24" s="205"/>
      <c r="AI24" s="214"/>
      <c r="AJ24" s="214"/>
    </row>
    <row r="25" spans="1:36" ht="30.6" customHeight="1" x14ac:dyDescent="0.25">
      <c r="A25" s="295" t="str">
        <f>'2 Contexto e Identificación'!A25</f>
        <v>R16</v>
      </c>
      <c r="B25" s="353" t="str">
        <f>+'2 Contexto e Identificación'!E25</f>
        <v xml:space="preserve">  </v>
      </c>
      <c r="C25" s="354">
        <f>+'3 Probabilidad'!E25</f>
        <v>0</v>
      </c>
      <c r="D25" s="323"/>
      <c r="E25" s="355"/>
      <c r="F25" s="204"/>
      <c r="G25" s="204"/>
      <c r="H25" s="204"/>
      <c r="I25" s="204"/>
      <c r="J25" s="204"/>
      <c r="K25" s="204"/>
      <c r="L25" s="204"/>
      <c r="M25" s="204"/>
      <c r="N25" s="204"/>
      <c r="AA25" s="214"/>
      <c r="AB25" s="214"/>
      <c r="AC25" s="214"/>
      <c r="AD25" s="214"/>
      <c r="AE25" s="214"/>
      <c r="AF25" s="214"/>
      <c r="AG25" s="214"/>
      <c r="AH25" s="205"/>
      <c r="AI25" s="214"/>
      <c r="AJ25" s="214"/>
    </row>
    <row r="26" spans="1:36" ht="30.6" customHeight="1" x14ac:dyDescent="0.25">
      <c r="A26" s="295" t="str">
        <f>'2 Contexto e Identificación'!A26</f>
        <v>R17</v>
      </c>
      <c r="B26" s="353" t="str">
        <f>+'2 Contexto e Identificación'!E26</f>
        <v xml:space="preserve">  </v>
      </c>
      <c r="C26" s="354">
        <f>+'3 Probabilidad'!E26</f>
        <v>0</v>
      </c>
      <c r="D26" s="323"/>
      <c r="E26" s="355"/>
      <c r="F26" s="204"/>
      <c r="G26" s="204"/>
      <c r="H26" s="204"/>
      <c r="I26" s="204"/>
      <c r="J26" s="204"/>
      <c r="K26" s="204"/>
      <c r="L26" s="204"/>
      <c r="M26" s="204"/>
      <c r="N26" s="204"/>
    </row>
    <row r="27" spans="1:36" ht="30.6" customHeight="1" x14ac:dyDescent="0.25">
      <c r="A27" s="295" t="str">
        <f>'2 Contexto e Identificación'!A27</f>
        <v>R18</v>
      </c>
      <c r="B27" s="353" t="str">
        <f>+'2 Contexto e Identificación'!E27</f>
        <v xml:space="preserve">  </v>
      </c>
      <c r="C27" s="354">
        <f>+'3 Probabilidad'!E27</f>
        <v>0</v>
      </c>
      <c r="D27" s="323"/>
      <c r="E27" s="355"/>
      <c r="F27" s="204"/>
      <c r="G27" s="204"/>
      <c r="H27" s="204"/>
      <c r="I27" s="204"/>
      <c r="J27" s="204"/>
      <c r="K27" s="204"/>
      <c r="L27" s="204"/>
      <c r="M27" s="204"/>
      <c r="N27" s="204"/>
    </row>
    <row r="28" spans="1:36" ht="30.6" customHeight="1" x14ac:dyDescent="0.25">
      <c r="A28" s="295" t="str">
        <f>'2 Contexto e Identificación'!A28</f>
        <v>R19</v>
      </c>
      <c r="B28" s="353" t="str">
        <f>+'2 Contexto e Identificación'!E28</f>
        <v xml:space="preserve">  </v>
      </c>
      <c r="C28" s="354">
        <f>+'3 Probabilidad'!E28</f>
        <v>0</v>
      </c>
      <c r="D28" s="323"/>
      <c r="E28" s="355"/>
      <c r="F28" s="204"/>
      <c r="G28" s="204"/>
      <c r="H28" s="204"/>
      <c r="I28" s="204"/>
      <c r="J28" s="204"/>
      <c r="K28" s="204"/>
      <c r="L28" s="204"/>
      <c r="M28" s="204"/>
      <c r="N28" s="204"/>
    </row>
    <row r="29" spans="1:36" ht="42.6" customHeight="1" thickBot="1" x14ac:dyDescent="0.3">
      <c r="A29" s="295" t="str">
        <f>'2 Contexto e Identificación'!A29</f>
        <v>R20</v>
      </c>
      <c r="B29" s="353" t="str">
        <f>+'2 Contexto e Identificación'!E29</f>
        <v xml:space="preserve">  </v>
      </c>
      <c r="C29" s="373">
        <f>+'3 Probabilidad'!E29</f>
        <v>0</v>
      </c>
      <c r="D29" s="377"/>
      <c r="E29" s="374"/>
      <c r="F29" s="204"/>
      <c r="G29" s="204"/>
      <c r="H29" s="204"/>
      <c r="I29" s="204"/>
      <c r="J29" s="204"/>
      <c r="K29" s="204"/>
      <c r="L29" s="204"/>
      <c r="M29" s="204"/>
      <c r="N29" s="204"/>
    </row>
    <row r="30" spans="1:36" ht="14.45" customHeight="1" x14ac:dyDescent="0.25">
      <c r="B30" s="57"/>
      <c r="D30" s="59"/>
      <c r="E30" s="57"/>
      <c r="F30" s="57"/>
      <c r="G30" s="57"/>
      <c r="H30" s="57"/>
      <c r="I30" s="57"/>
      <c r="J30" s="57"/>
      <c r="K30" s="57"/>
      <c r="L30" s="57"/>
      <c r="M30" s="57"/>
      <c r="N30" s="57"/>
      <c r="Y30" s="58"/>
      <c r="Z30" s="58"/>
      <c r="AA30" s="58"/>
      <c r="AB30" s="58"/>
      <c r="AC30" s="58"/>
      <c r="AD30" s="57"/>
      <c r="AE30" s="57"/>
      <c r="AF30" s="57"/>
      <c r="AG30" s="57"/>
      <c r="AH30" s="57"/>
    </row>
    <row r="31" spans="1:36" ht="39" customHeight="1" x14ac:dyDescent="0.25">
      <c r="B31" s="57"/>
      <c r="D31" s="59"/>
      <c r="E31" s="57"/>
      <c r="F31" s="57"/>
      <c r="G31" s="57"/>
      <c r="H31" s="57"/>
      <c r="I31" s="57"/>
      <c r="J31" s="57"/>
      <c r="K31" s="57"/>
      <c r="L31" s="57"/>
      <c r="M31" s="57"/>
      <c r="N31" s="57"/>
      <c r="Y31" s="58"/>
      <c r="Z31" s="58"/>
      <c r="AA31" s="58"/>
      <c r="AB31" s="58"/>
      <c r="AC31" s="58"/>
      <c r="AD31" s="57"/>
      <c r="AE31" s="57"/>
      <c r="AF31" s="57"/>
      <c r="AG31" s="57"/>
      <c r="AH31" s="57"/>
    </row>
    <row r="32" spans="1:36" ht="19.5" customHeight="1" x14ac:dyDescent="0.25">
      <c r="B32" s="57"/>
      <c r="D32" s="59"/>
      <c r="E32" s="57"/>
      <c r="F32" s="57"/>
      <c r="G32" s="57"/>
      <c r="H32" s="57"/>
      <c r="I32" s="57"/>
      <c r="J32" s="57"/>
      <c r="K32" s="57"/>
      <c r="L32" s="57"/>
      <c r="M32" s="57"/>
      <c r="N32" s="57"/>
      <c r="Y32" s="58"/>
      <c r="Z32" s="58"/>
      <c r="AA32" s="58"/>
      <c r="AB32" s="58"/>
      <c r="AC32" s="58"/>
      <c r="AD32" s="57"/>
      <c r="AE32" s="57"/>
      <c r="AF32" s="57"/>
      <c r="AG32" s="57"/>
      <c r="AH32" s="57"/>
    </row>
    <row r="33" spans="3:29" s="57" customFormat="1" ht="19.5" customHeight="1" x14ac:dyDescent="0.25">
      <c r="C33" s="59"/>
      <c r="D33" s="59"/>
      <c r="Y33" s="58"/>
      <c r="Z33" s="58"/>
      <c r="AA33" s="58"/>
      <c r="AB33" s="58"/>
      <c r="AC33" s="58"/>
    </row>
    <row r="34" spans="3:29" s="57" customFormat="1" ht="19.5" customHeight="1" x14ac:dyDescent="0.25">
      <c r="C34" s="59"/>
      <c r="D34" s="59"/>
      <c r="Y34" s="58"/>
      <c r="Z34" s="58"/>
      <c r="AA34" s="58"/>
      <c r="AB34" s="58"/>
      <c r="AC34" s="58"/>
    </row>
    <row r="35" spans="3:29" s="57" customFormat="1" ht="19.5" customHeight="1" x14ac:dyDescent="0.25">
      <c r="C35" s="59"/>
      <c r="D35" s="59"/>
      <c r="Y35" s="58"/>
      <c r="Z35" s="58"/>
      <c r="AA35" s="58"/>
      <c r="AB35" s="58"/>
      <c r="AC35" s="58"/>
    </row>
    <row r="36" spans="3:29" s="57" customFormat="1" ht="19.5" customHeight="1" x14ac:dyDescent="0.25">
      <c r="C36" s="59"/>
      <c r="D36" s="59"/>
      <c r="Y36" s="58"/>
      <c r="Z36" s="58"/>
      <c r="AA36" s="58"/>
      <c r="AB36" s="58"/>
      <c r="AC36" s="58"/>
    </row>
  </sheetData>
  <sheetProtection formatColumns="0" formatRows="0" sort="0" autoFilter="0" pivotTables="0"/>
  <dataConsolidate/>
  <mergeCells count="14">
    <mergeCell ref="B5:D5"/>
    <mergeCell ref="B6:D6"/>
    <mergeCell ref="A1:B3"/>
    <mergeCell ref="K1:L1"/>
    <mergeCell ref="C1:H1"/>
    <mergeCell ref="K2:L2"/>
    <mergeCell ref="K3:L3"/>
    <mergeCell ref="C2:H3"/>
    <mergeCell ref="T7:V7"/>
    <mergeCell ref="C8:E8"/>
    <mergeCell ref="O10:O14"/>
    <mergeCell ref="I8:M8"/>
    <mergeCell ref="G10:G14"/>
    <mergeCell ref="G7:M7"/>
  </mergeCells>
  <conditionalFormatting sqref="C10:C29">
    <cfRule type="cellIs" dxfId="1742" priority="45" operator="equal">
      <formula>#REF!</formula>
    </cfRule>
    <cfRule type="cellIs" dxfId="1741" priority="46" operator="equal">
      <formula>#REF!</formula>
    </cfRule>
    <cfRule type="cellIs" dxfId="1740" priority="47" operator="equal">
      <formula>#REF!</formula>
    </cfRule>
    <cfRule type="cellIs" dxfId="1739" priority="48" operator="equal">
      <formula>#REF!</formula>
    </cfRule>
  </conditionalFormatting>
  <conditionalFormatting sqref="C10:E29">
    <cfRule type="cellIs" dxfId="1738" priority="43" operator="equal">
      <formula>#REF!</formula>
    </cfRule>
  </conditionalFormatting>
  <conditionalFormatting sqref="D10:D29">
    <cfRule type="cellIs" dxfId="1737" priority="41" operator="equal">
      <formula>#REF!</formula>
    </cfRule>
    <cfRule type="cellIs" dxfId="1736" priority="42" operator="equal">
      <formula>#REF!</formula>
    </cfRule>
  </conditionalFormatting>
  <conditionalFormatting sqref="E10:E29">
    <cfRule type="cellIs" dxfId="1735" priority="161" operator="equal">
      <formula>#REF!</formula>
    </cfRule>
    <cfRule type="cellIs" dxfId="1734" priority="162" operator="equal">
      <formula>#REF!</formula>
    </cfRule>
    <cfRule type="cellIs" dxfId="1733" priority="163" operator="equal">
      <formula>#REF!</formula>
    </cfRule>
  </conditionalFormatting>
  <conditionalFormatting sqref="E12:E13">
    <cfRule type="cellIs" dxfId="1732" priority="5" operator="equal">
      <formula>#REF!</formula>
    </cfRule>
    <cfRule type="cellIs" dxfId="1731" priority="6" operator="equal">
      <formula>#REF!</formula>
    </cfRule>
  </conditionalFormatting>
  <conditionalFormatting sqref="E16:E17">
    <cfRule type="cellIs" dxfId="1730" priority="1" operator="equal">
      <formula>#REF!</formula>
    </cfRule>
    <cfRule type="cellIs" dxfId="1729" priority="2" operator="equal">
      <formula>#REF!</formula>
    </cfRule>
  </conditionalFormatting>
  <conditionalFormatting sqref="H10:H14">
    <cfRule type="cellIs" dxfId="1728" priority="36" operator="equal">
      <formula>#REF!</formula>
    </cfRule>
    <cfRule type="cellIs" dxfId="1727" priority="37" operator="equal">
      <formula>#REF!</formula>
    </cfRule>
    <cfRule type="cellIs" dxfId="1726" priority="38" operator="equal">
      <formula>#REF!</formula>
    </cfRule>
    <cfRule type="cellIs" dxfId="1725" priority="39" operator="equal">
      <formula>#REF!</formula>
    </cfRule>
    <cfRule type="cellIs" dxfId="1724" priority="40" operator="equal">
      <formula>#REF!</formula>
    </cfRule>
  </conditionalFormatting>
  <conditionalFormatting sqref="K9:M9">
    <cfRule type="cellIs" dxfId="1723" priority="27" operator="equal">
      <formula>#REF!</formula>
    </cfRule>
    <cfRule type="cellIs" dxfId="1722" priority="28" operator="equal">
      <formula>#REF!</formula>
    </cfRule>
    <cfRule type="cellIs" dxfId="1721" priority="29" operator="equal">
      <formula>#REF!</formula>
    </cfRule>
  </conditionalFormatting>
  <conditionalFormatting sqref="Q10:Q14">
    <cfRule type="cellIs" dxfId="1720" priority="22" operator="equal">
      <formula>#REF!</formula>
    </cfRule>
    <cfRule type="cellIs" dxfId="1719" priority="23" operator="equal">
      <formula>#REF!</formula>
    </cfRule>
    <cfRule type="cellIs" dxfId="1718" priority="24" operator="equal">
      <formula>#REF!</formula>
    </cfRule>
    <cfRule type="cellIs" dxfId="1717" priority="25" operator="equal">
      <formula>#REF!</formula>
    </cfRule>
    <cfRule type="cellIs" dxfId="1716" priority="26" operator="equal">
      <formula>#REF!</formula>
    </cfRule>
  </conditionalFormatting>
  <conditionalFormatting sqref="T9:V9">
    <cfRule type="cellIs" dxfId="1715" priority="13" operator="equal">
      <formula>#REF!</formula>
    </cfRule>
    <cfRule type="cellIs" dxfId="1714" priority="14" operator="equal">
      <formula>#REF!</formula>
    </cfRule>
    <cfRule type="cellIs" dxfId="1713" priority="15" operator="equal">
      <formula>#REF!</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25" right="0.25" top="0.75" bottom="0.75" header="0.3" footer="0.3"/>
  <pageSetup scale="6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316"/>
  <sheetViews>
    <sheetView showGridLines="0" view="pageBreakPreview" zoomScale="90" zoomScaleNormal="55" zoomScaleSheetLayoutView="90" workbookViewId="0">
      <selection activeCell="K4" sqref="K4"/>
    </sheetView>
  </sheetViews>
  <sheetFormatPr baseColWidth="10" defaultColWidth="14.28515625" defaultRowHeight="12" x14ac:dyDescent="0.25"/>
  <cols>
    <col min="1" max="1" width="12.85546875" style="57" customWidth="1"/>
    <col min="2" max="2" width="37.42578125" style="61" customWidth="1"/>
    <col min="3" max="3" width="12.85546875" style="59" customWidth="1"/>
    <col min="4" max="4" width="21.140625" style="60" customWidth="1"/>
    <col min="5" max="5" width="10.5703125" style="60" customWidth="1"/>
    <col min="6" max="6" width="9" style="61" customWidth="1"/>
    <col min="7" max="7" width="21.7109375" style="61" customWidth="1"/>
    <col min="8" max="8" width="8.85546875" style="58" customWidth="1"/>
    <col min="9" max="9" width="35.7109375" style="58" customWidth="1"/>
    <col min="10" max="10" width="16.42578125" style="58" customWidth="1"/>
    <col min="11" max="11" width="10.7109375" style="58" customWidth="1"/>
    <col min="12" max="12" width="16.28515625" style="58" customWidth="1"/>
    <col min="13" max="13" width="12.42578125" style="58" customWidth="1"/>
    <col min="14" max="14" width="23.5703125" style="58" customWidth="1"/>
    <col min="15" max="15" width="12.140625" style="58" customWidth="1"/>
    <col min="16" max="16" width="17.7109375" style="58" customWidth="1"/>
    <col min="17" max="17" width="13.5703125" style="58" customWidth="1"/>
    <col min="18" max="18" width="16.5703125" style="58" customWidth="1"/>
    <col min="19" max="19" width="12.140625" style="58" customWidth="1"/>
    <col min="20" max="20" width="22.5703125" style="58" customWidth="1"/>
    <col min="21" max="21" width="15.28515625" style="58" customWidth="1"/>
    <col min="22" max="22" width="14.42578125" style="57" customWidth="1"/>
    <col min="23" max="23" width="12.140625" style="58" customWidth="1"/>
    <col min="24" max="24" width="13.5703125" style="57" customWidth="1"/>
    <col min="25" max="25" width="11.85546875" style="57" customWidth="1"/>
    <col min="26" max="26" width="26.85546875" style="57" customWidth="1"/>
    <col min="27" max="27" width="13.140625" style="57" customWidth="1"/>
    <col min="28" max="29" width="9.5703125" style="57" customWidth="1"/>
    <col min="30" max="30" width="13.28515625" style="57" customWidth="1"/>
    <col min="31" max="31" width="9.7109375" style="59" customWidth="1"/>
    <col min="32" max="32" width="9.7109375" style="57" customWidth="1"/>
    <col min="33" max="33" width="15.140625" style="57" hidden="1" customWidth="1"/>
    <col min="34" max="34" width="17.5703125" style="57" customWidth="1"/>
    <col min="35" max="35" width="12.28515625" style="59" customWidth="1"/>
    <col min="36" max="36" width="9.85546875" style="60" customWidth="1"/>
    <col min="37" max="37" width="11.28515625" style="60" customWidth="1"/>
    <col min="38" max="38" width="26.85546875" style="57" customWidth="1"/>
    <col min="39" max="43" width="22.85546875" style="58" customWidth="1"/>
    <col min="44" max="44" width="23.42578125" style="57" customWidth="1"/>
    <col min="45" max="272" width="11.42578125" style="57" customWidth="1"/>
    <col min="273" max="273" width="12.7109375" style="57" customWidth="1"/>
    <col min="274" max="274" width="47" style="57" customWidth="1"/>
    <col min="275" max="275" width="35" style="57" customWidth="1"/>
    <col min="276" max="16384" width="14.28515625" style="57"/>
  </cols>
  <sheetData>
    <row r="1" spans="1:45" s="183" customFormat="1" ht="24.75" customHeight="1" thickBot="1" x14ac:dyDescent="0.25">
      <c r="A1" s="719"/>
      <c r="B1" s="720"/>
      <c r="C1" s="645" t="s">
        <v>311</v>
      </c>
      <c r="D1" s="646"/>
      <c r="E1" s="646"/>
      <c r="F1" s="647"/>
      <c r="G1" s="708" t="s">
        <v>321</v>
      </c>
      <c r="H1" s="709"/>
      <c r="AE1" s="250"/>
      <c r="AI1" s="50"/>
      <c r="AJ1" s="247"/>
      <c r="AK1" s="250"/>
      <c r="AM1" s="186"/>
      <c r="AN1" s="186"/>
      <c r="AO1" s="186"/>
      <c r="AP1" s="186"/>
      <c r="AQ1" s="186"/>
    </row>
    <row r="2" spans="1:45" s="183" customFormat="1" ht="22.5" customHeight="1" thickBot="1" x14ac:dyDescent="0.25">
      <c r="A2" s="721"/>
      <c r="B2" s="722"/>
      <c r="C2" s="713" t="s">
        <v>304</v>
      </c>
      <c r="D2" s="714"/>
      <c r="E2" s="714"/>
      <c r="F2" s="715"/>
      <c r="G2" s="708" t="s">
        <v>306</v>
      </c>
      <c r="H2" s="709"/>
      <c r="AE2" s="85"/>
      <c r="AF2" s="379"/>
      <c r="AI2" s="50"/>
      <c r="AJ2" s="247"/>
      <c r="AK2" s="249"/>
      <c r="AM2" s="186"/>
      <c r="AN2" s="186"/>
      <c r="AO2" s="186"/>
      <c r="AP2" s="186"/>
      <c r="AQ2" s="186"/>
    </row>
    <row r="3" spans="1:45" s="183" customFormat="1" ht="18.75" customHeight="1" thickBot="1" x14ac:dyDescent="0.25">
      <c r="A3" s="723"/>
      <c r="B3" s="724"/>
      <c r="C3" s="716"/>
      <c r="D3" s="717"/>
      <c r="E3" s="717"/>
      <c r="F3" s="718"/>
      <c r="G3" s="708" t="s">
        <v>314</v>
      </c>
      <c r="H3" s="709"/>
      <c r="AE3" s="85"/>
      <c r="AF3" s="379"/>
      <c r="AI3" s="50"/>
      <c r="AJ3" s="247"/>
      <c r="AK3" s="249"/>
      <c r="AM3" s="186"/>
      <c r="AN3" s="186"/>
      <c r="AO3" s="186"/>
      <c r="AP3" s="186"/>
      <c r="AQ3" s="186"/>
    </row>
    <row r="4" spans="1:45" s="183" customFormat="1" ht="7.5" customHeight="1" x14ac:dyDescent="0.2">
      <c r="A4" s="248"/>
      <c r="B4" s="246"/>
      <c r="C4" s="50"/>
      <c r="D4" s="247"/>
      <c r="H4" s="48"/>
      <c r="I4" s="49"/>
      <c r="AE4" s="250"/>
      <c r="AF4" s="379"/>
      <c r="AI4" s="50"/>
      <c r="AJ4" s="247"/>
      <c r="AK4" s="249"/>
      <c r="AM4" s="186"/>
      <c r="AN4" s="186"/>
      <c r="AO4" s="186"/>
      <c r="AP4" s="186"/>
      <c r="AQ4" s="186"/>
    </row>
    <row r="5" spans="1:45" s="183" customFormat="1" ht="45" customHeight="1" x14ac:dyDescent="0.2">
      <c r="A5" s="51" t="s">
        <v>125</v>
      </c>
      <c r="B5" s="437" t="s">
        <v>300</v>
      </c>
      <c r="C5" s="46" t="str">
        <f>+'2 Contexto e Identificación'!$E$5</f>
        <v>Elaboración o Actualización:</v>
      </c>
      <c r="D5" s="47" t="str">
        <f>+IF('2 Contexto e Identificación'!$F$5="","",'2 Contexto e Identificación'!$F$5)</f>
        <v xml:space="preserve">Secretarìa de Planeaciòn </v>
      </c>
      <c r="G5" s="722"/>
      <c r="O5" s="52"/>
      <c r="Q5" s="52"/>
      <c r="S5" s="52"/>
      <c r="U5" s="52"/>
      <c r="W5" s="52"/>
      <c r="AE5" s="250"/>
      <c r="AI5" s="250"/>
      <c r="AJ5" s="250"/>
      <c r="AK5" s="250"/>
      <c r="AM5" s="186"/>
      <c r="AN5" s="186"/>
      <c r="AO5" s="186"/>
      <c r="AP5" s="186"/>
      <c r="AQ5" s="186"/>
    </row>
    <row r="6" spans="1:45" s="183" customFormat="1" ht="21" customHeight="1" thickBot="1" x14ac:dyDescent="0.25">
      <c r="A6" s="151" t="str">
        <f>+'2 Contexto e Identificación'!$C$6</f>
        <v>Vigencia del:</v>
      </c>
      <c r="B6" s="152" t="str">
        <f>+IF('2 Contexto e Identificación'!$D$6="","",'2 Contexto e Identificación'!$D$6)</f>
        <v>31/012022</v>
      </c>
      <c r="C6" s="153"/>
      <c r="D6" s="154">
        <f>+IF('2 Contexto e Identificación'!$F$6="","",'2 Contexto e Identificación'!$F$6)</f>
        <v>44925</v>
      </c>
      <c r="G6" s="722"/>
      <c r="AE6" s="250"/>
      <c r="AI6" s="250"/>
      <c r="AJ6" s="250"/>
      <c r="AK6" s="250"/>
      <c r="AM6" s="186"/>
      <c r="AN6" s="186"/>
      <c r="AO6" s="186"/>
      <c r="AP6" s="186"/>
      <c r="AQ6" s="186"/>
    </row>
    <row r="7" spans="1:45" s="251" customFormat="1" ht="14.45" customHeight="1" thickBot="1" x14ac:dyDescent="0.25">
      <c r="A7" s="53"/>
      <c r="B7" s="245"/>
      <c r="C7" s="150"/>
      <c r="D7" s="249"/>
      <c r="E7" s="252"/>
      <c r="J7" s="776" t="s">
        <v>63</v>
      </c>
      <c r="K7" s="777"/>
      <c r="L7" s="777"/>
      <c r="M7" s="777"/>
      <c r="N7" s="777"/>
      <c r="O7" s="777"/>
      <c r="P7" s="777"/>
      <c r="Q7" s="777"/>
      <c r="R7" s="777"/>
      <c r="S7" s="777"/>
      <c r="T7" s="777"/>
      <c r="U7" s="777"/>
      <c r="V7" s="777"/>
      <c r="W7" s="778"/>
      <c r="X7" s="773" t="s">
        <v>226</v>
      </c>
      <c r="Y7" s="774"/>
      <c r="Z7" s="87"/>
      <c r="AA7" s="87"/>
      <c r="AB7" s="87"/>
      <c r="AC7" s="87"/>
      <c r="AD7" s="87"/>
      <c r="AE7" s="380"/>
      <c r="AF7" s="381"/>
      <c r="AG7" s="382"/>
      <c r="AH7" s="382"/>
      <c r="AI7" s="86"/>
      <c r="AJ7" s="383"/>
      <c r="AK7" s="384"/>
      <c r="AM7" s="385"/>
      <c r="AN7" s="385"/>
      <c r="AO7" s="385"/>
      <c r="AP7" s="385"/>
      <c r="AQ7" s="385"/>
    </row>
    <row r="8" spans="1:45" s="53" customFormat="1" ht="27.6" customHeight="1" thickBot="1" x14ac:dyDescent="0.3">
      <c r="B8" s="246"/>
      <c r="C8" s="753" t="s">
        <v>219</v>
      </c>
      <c r="D8" s="754"/>
      <c r="E8" s="755"/>
      <c r="J8" s="756" t="s">
        <v>65</v>
      </c>
      <c r="K8" s="757"/>
      <c r="L8" s="757"/>
      <c r="M8" s="757"/>
      <c r="N8" s="746" t="s">
        <v>67</v>
      </c>
      <c r="O8" s="747"/>
      <c r="P8" s="746" t="s">
        <v>69</v>
      </c>
      <c r="Q8" s="747"/>
      <c r="R8" s="746" t="s">
        <v>71</v>
      </c>
      <c r="S8" s="747"/>
      <c r="T8" s="746" t="s">
        <v>73</v>
      </c>
      <c r="U8" s="747"/>
      <c r="V8" s="746" t="s">
        <v>75</v>
      </c>
      <c r="W8" s="780"/>
      <c r="X8" s="775"/>
      <c r="Y8" s="775"/>
      <c r="Z8" s="764" t="s">
        <v>227</v>
      </c>
      <c r="AA8" s="765"/>
      <c r="AB8" s="768" t="s">
        <v>82</v>
      </c>
      <c r="AC8" s="769"/>
      <c r="AD8" s="766" t="s">
        <v>84</v>
      </c>
      <c r="AE8" s="742" t="s">
        <v>86</v>
      </c>
      <c r="AF8" s="743"/>
      <c r="AG8" s="636" t="s">
        <v>228</v>
      </c>
      <c r="AH8" s="736" t="s">
        <v>229</v>
      </c>
      <c r="AI8" s="725" t="s">
        <v>230</v>
      </c>
      <c r="AJ8" s="726"/>
      <c r="AK8" s="727"/>
      <c r="AL8" s="74"/>
    </row>
    <row r="9" spans="1:45" s="53" customFormat="1" ht="107.25" customHeight="1" thickBot="1" x14ac:dyDescent="0.25">
      <c r="A9" s="145" t="s">
        <v>231</v>
      </c>
      <c r="B9" s="145" t="s">
        <v>232</v>
      </c>
      <c r="C9" s="117" t="s">
        <v>94</v>
      </c>
      <c r="D9" s="93" t="s">
        <v>96</v>
      </c>
      <c r="E9" s="100" t="s">
        <v>220</v>
      </c>
      <c r="F9" s="146"/>
      <c r="G9" s="147" t="s">
        <v>59</v>
      </c>
      <c r="H9" s="146"/>
      <c r="I9" s="147" t="s">
        <v>61</v>
      </c>
      <c r="J9" s="772" t="s">
        <v>233</v>
      </c>
      <c r="K9" s="752"/>
      <c r="L9" s="751" t="s">
        <v>234</v>
      </c>
      <c r="M9" s="752"/>
      <c r="N9" s="751" t="s">
        <v>235</v>
      </c>
      <c r="O9" s="752"/>
      <c r="P9" s="751" t="s">
        <v>70</v>
      </c>
      <c r="Q9" s="752"/>
      <c r="R9" s="751" t="s">
        <v>72</v>
      </c>
      <c r="S9" s="752"/>
      <c r="T9" s="751" t="s">
        <v>236</v>
      </c>
      <c r="U9" s="752"/>
      <c r="V9" s="751" t="s">
        <v>237</v>
      </c>
      <c r="W9" s="779"/>
      <c r="X9" s="484" t="s">
        <v>238</v>
      </c>
      <c r="Y9" s="485" t="s">
        <v>239</v>
      </c>
      <c r="Z9" s="486" t="s">
        <v>240</v>
      </c>
      <c r="AA9" s="111" t="s">
        <v>80</v>
      </c>
      <c r="AB9" s="770"/>
      <c r="AC9" s="771"/>
      <c r="AD9" s="767"/>
      <c r="AE9" s="744"/>
      <c r="AF9" s="745"/>
      <c r="AG9" s="760"/>
      <c r="AH9" s="737"/>
      <c r="AI9" s="491" t="s">
        <v>94</v>
      </c>
      <c r="AJ9" s="492" t="s">
        <v>96</v>
      </c>
      <c r="AK9" s="493" t="s">
        <v>241</v>
      </c>
      <c r="AL9" s="386"/>
      <c r="AM9" s="386"/>
      <c r="AN9" s="386"/>
      <c r="AO9" s="386"/>
      <c r="AP9" s="386"/>
      <c r="AQ9" s="386"/>
      <c r="AR9" s="386"/>
      <c r="AS9" s="386"/>
    </row>
    <row r="10" spans="1:45" ht="87.75" customHeight="1" x14ac:dyDescent="0.2">
      <c r="A10" s="740" t="str">
        <f>'2 Contexto e Identificación'!$A$10</f>
        <v>R1</v>
      </c>
      <c r="B10" s="781" t="str">
        <f>+'2 Contexto e Identificación'!$E$10</f>
        <v xml:space="preserve">Posibilidad de recibir o solicitar cualquier dádiva o beneficio a nombre propio o de terceros Con el fin de  
emitir concepto sobre uso de suelo y normas urbanísticas </v>
      </c>
      <c r="C10" s="784" t="str">
        <f>+'5 Mapa Calor Inherente'!$C$10</f>
        <v>Improbable</v>
      </c>
      <c r="D10" s="786" t="str">
        <f>+'5 Mapa Calor Inherente'!$D$10</f>
        <v>Menor</v>
      </c>
      <c r="E10" s="788" t="str">
        <f>+'5 Mapa Calor Inherente'!$E$10</f>
        <v>Moderado</v>
      </c>
      <c r="F10" s="748" t="s">
        <v>242</v>
      </c>
      <c r="G10" s="761" t="str">
        <f>'[4]6 Valoración Control'!$G$9</f>
        <v>Alterar la información correspondiente al sitio sobre el cual se busca expedir la certificación para definir su viabilidad</v>
      </c>
      <c r="H10" s="124" t="s">
        <v>243</v>
      </c>
      <c r="I10" s="125" t="str">
        <f>'[4]6 Valoración Control'!I9</f>
        <v>Se seleccionan certificados al azar, a manera de muestra, para realizar una revisión presencial o virtual sobre el sitio al cual se le expiden las certificaciones con el fin de indagar si el sitio cumple con los criterios para certificarse</v>
      </c>
      <c r="J10" s="494" t="s">
        <v>339</v>
      </c>
      <c r="K10" s="62">
        <v>15</v>
      </c>
      <c r="L10" s="494" t="s">
        <v>340</v>
      </c>
      <c r="M10" s="97">
        <v>15</v>
      </c>
      <c r="N10" s="495" t="s">
        <v>341</v>
      </c>
      <c r="O10" s="97">
        <v>15</v>
      </c>
      <c r="P10" s="495" t="s">
        <v>342</v>
      </c>
      <c r="Q10" s="97">
        <v>15</v>
      </c>
      <c r="R10" s="495" t="s">
        <v>343</v>
      </c>
      <c r="S10" s="97">
        <v>15</v>
      </c>
      <c r="T10" s="495" t="s">
        <v>344</v>
      </c>
      <c r="U10" s="97">
        <v>15</v>
      </c>
      <c r="V10" s="495" t="s">
        <v>345</v>
      </c>
      <c r="W10" s="482">
        <v>10</v>
      </c>
      <c r="X10" s="496">
        <v>100</v>
      </c>
      <c r="Y10" s="487">
        <v>100</v>
      </c>
      <c r="Z10" s="496">
        <v>100</v>
      </c>
      <c r="AA10" s="106" t="s">
        <v>323</v>
      </c>
      <c r="AB10" s="105" t="s">
        <v>323</v>
      </c>
      <c r="AC10" s="106" t="s">
        <v>323</v>
      </c>
      <c r="AD10" s="102" t="s">
        <v>324</v>
      </c>
      <c r="AE10" s="738" t="s">
        <v>323</v>
      </c>
      <c r="AF10" s="740" t="s">
        <v>323</v>
      </c>
      <c r="AG10" s="758"/>
      <c r="AH10" s="734"/>
      <c r="AI10" s="728" t="s">
        <v>180</v>
      </c>
      <c r="AJ10" s="730" t="s">
        <v>222</v>
      </c>
      <c r="AK10" s="732" t="s">
        <v>208</v>
      </c>
      <c r="AL10" s="194"/>
      <c r="AM10" s="205"/>
      <c r="AN10" s="205"/>
      <c r="AO10" s="205"/>
      <c r="AP10" s="205"/>
      <c r="AQ10" s="205"/>
      <c r="AR10" s="194"/>
      <c r="AS10" s="194"/>
    </row>
    <row r="11" spans="1:45" ht="81" customHeight="1" x14ac:dyDescent="0.2">
      <c r="A11" s="740"/>
      <c r="B11" s="782"/>
      <c r="C11" s="784"/>
      <c r="D11" s="786"/>
      <c r="E11" s="784"/>
      <c r="F11" s="748"/>
      <c r="G11" s="761"/>
      <c r="H11" s="126" t="s">
        <v>244</v>
      </c>
      <c r="I11" s="127" t="str">
        <f>'[4]6 Valoración Control'!I10</f>
        <v xml:space="preserve">Revisión de las carpetas con la documentación de los sitios a los cuales se les expiden las certificaciones por parte del Líder de Control Urbano para verificar el cumplimiento de los requisitos </v>
      </c>
      <c r="J11" s="494" t="s">
        <v>339</v>
      </c>
      <c r="K11" s="54">
        <v>15</v>
      </c>
      <c r="L11" s="494" t="s">
        <v>340</v>
      </c>
      <c r="M11" s="55">
        <v>15</v>
      </c>
      <c r="N11" s="495" t="s">
        <v>341</v>
      </c>
      <c r="O11" s="55">
        <v>15</v>
      </c>
      <c r="P11" s="495" t="s">
        <v>342</v>
      </c>
      <c r="Q11" s="55">
        <v>15</v>
      </c>
      <c r="R11" s="495" t="s">
        <v>343</v>
      </c>
      <c r="S11" s="55">
        <v>15</v>
      </c>
      <c r="T11" s="495" t="s">
        <v>344</v>
      </c>
      <c r="U11" s="55">
        <v>15</v>
      </c>
      <c r="V11" s="495" t="s">
        <v>345</v>
      </c>
      <c r="W11" s="483">
        <v>10</v>
      </c>
      <c r="X11" s="496">
        <v>100</v>
      </c>
      <c r="Y11" s="487">
        <v>100</v>
      </c>
      <c r="Z11" s="496">
        <v>100</v>
      </c>
      <c r="AA11" s="108" t="s">
        <v>323</v>
      </c>
      <c r="AB11" s="107" t="s">
        <v>323</v>
      </c>
      <c r="AC11" s="108" t="s">
        <v>323</v>
      </c>
      <c r="AD11" s="103" t="s">
        <v>324</v>
      </c>
      <c r="AE11" s="738"/>
      <c r="AF11" s="740"/>
      <c r="AG11" s="758"/>
      <c r="AH11" s="734"/>
      <c r="AI11" s="728"/>
      <c r="AJ11" s="730"/>
      <c r="AK11" s="732"/>
      <c r="AL11" s="194"/>
      <c r="AM11" s="205"/>
      <c r="AN11" s="205"/>
      <c r="AO11" s="205"/>
      <c r="AP11" s="205"/>
      <c r="AQ11" s="205"/>
      <c r="AR11" s="194"/>
      <c r="AS11" s="194"/>
    </row>
    <row r="12" spans="1:45" ht="14.25" customHeight="1" x14ac:dyDescent="0.2">
      <c r="A12" s="740"/>
      <c r="B12" s="782"/>
      <c r="C12" s="784"/>
      <c r="D12" s="786"/>
      <c r="E12" s="784"/>
      <c r="F12" s="749"/>
      <c r="G12" s="762"/>
      <c r="H12" s="126" t="s">
        <v>245</v>
      </c>
      <c r="I12" s="127"/>
      <c r="J12" s="120"/>
      <c r="K12" s="54"/>
      <c r="L12" s="76"/>
      <c r="M12" s="55"/>
      <c r="N12" s="76"/>
      <c r="O12" s="55"/>
      <c r="P12" s="76"/>
      <c r="Q12" s="55"/>
      <c r="R12" s="76"/>
      <c r="S12" s="55"/>
      <c r="T12" s="75"/>
      <c r="U12" s="55"/>
      <c r="V12" s="77"/>
      <c r="W12" s="483"/>
      <c r="X12" s="496"/>
      <c r="Y12" s="487"/>
      <c r="Z12" s="77"/>
      <c r="AA12" s="108"/>
      <c r="AB12" s="107"/>
      <c r="AC12" s="108"/>
      <c r="AD12" s="103"/>
      <c r="AE12" s="738"/>
      <c r="AF12" s="740"/>
      <c r="AG12" s="758"/>
      <c r="AH12" s="734"/>
      <c r="AI12" s="728"/>
      <c r="AJ12" s="730"/>
      <c r="AK12" s="732"/>
      <c r="AL12" s="194"/>
      <c r="AM12" s="205"/>
      <c r="AN12" s="205"/>
      <c r="AO12" s="205"/>
      <c r="AP12" s="205"/>
      <c r="AQ12" s="205"/>
      <c r="AR12" s="194"/>
      <c r="AS12" s="194"/>
    </row>
    <row r="13" spans="1:45" x14ac:dyDescent="0.2">
      <c r="A13" s="740"/>
      <c r="B13" s="782"/>
      <c r="C13" s="784"/>
      <c r="D13" s="786"/>
      <c r="E13" s="784"/>
      <c r="F13" s="750" t="s">
        <v>246</v>
      </c>
      <c r="G13" s="763"/>
      <c r="H13" s="126" t="s">
        <v>243</v>
      </c>
      <c r="I13" s="127"/>
      <c r="J13" s="120"/>
      <c r="K13" s="54"/>
      <c r="L13" s="76"/>
      <c r="M13" s="55"/>
      <c r="N13" s="76"/>
      <c r="O13" s="55"/>
      <c r="P13" s="76"/>
      <c r="Q13" s="55"/>
      <c r="R13" s="76"/>
      <c r="S13" s="55"/>
      <c r="T13" s="75"/>
      <c r="U13" s="55"/>
      <c r="V13" s="77"/>
      <c r="W13" s="121"/>
      <c r="X13" s="537"/>
      <c r="Y13" s="56"/>
      <c r="Z13" s="113"/>
      <c r="AA13" s="108"/>
      <c r="AB13" s="107"/>
      <c r="AC13" s="108"/>
      <c r="AD13" s="103"/>
      <c r="AE13" s="738"/>
      <c r="AF13" s="740"/>
      <c r="AG13" s="758"/>
      <c r="AH13" s="734"/>
      <c r="AI13" s="728"/>
      <c r="AJ13" s="730"/>
      <c r="AK13" s="732"/>
      <c r="AL13" s="194"/>
      <c r="AM13" s="205"/>
      <c r="AN13" s="205"/>
      <c r="AO13" s="205"/>
      <c r="AP13" s="205"/>
      <c r="AQ13" s="205"/>
      <c r="AR13" s="194"/>
      <c r="AS13" s="194"/>
    </row>
    <row r="14" spans="1:45" ht="22.5" customHeight="1" x14ac:dyDescent="0.2">
      <c r="A14" s="740"/>
      <c r="B14" s="782"/>
      <c r="C14" s="784"/>
      <c r="D14" s="786"/>
      <c r="E14" s="784"/>
      <c r="F14" s="748"/>
      <c r="G14" s="761"/>
      <c r="H14" s="126" t="s">
        <v>244</v>
      </c>
      <c r="I14" s="127"/>
      <c r="J14" s="120"/>
      <c r="K14" s="54"/>
      <c r="L14" s="76"/>
      <c r="M14" s="55"/>
      <c r="N14" s="76"/>
      <c r="O14" s="55"/>
      <c r="P14" s="76"/>
      <c r="Q14" s="55"/>
      <c r="R14" s="76"/>
      <c r="S14" s="55"/>
      <c r="T14" s="75"/>
      <c r="U14" s="55"/>
      <c r="V14" s="77"/>
      <c r="W14" s="121"/>
      <c r="X14" s="537"/>
      <c r="Y14" s="56"/>
      <c r="Z14" s="113"/>
      <c r="AA14" s="108"/>
      <c r="AB14" s="107"/>
      <c r="AC14" s="108"/>
      <c r="AD14" s="103"/>
      <c r="AE14" s="738"/>
      <c r="AF14" s="740"/>
      <c r="AG14" s="758"/>
      <c r="AH14" s="734"/>
      <c r="AI14" s="728"/>
      <c r="AJ14" s="730"/>
      <c r="AK14" s="732"/>
      <c r="AL14" s="194"/>
      <c r="AM14" s="205"/>
      <c r="AN14" s="205"/>
      <c r="AO14" s="205"/>
      <c r="AP14" s="205"/>
      <c r="AQ14" s="205"/>
      <c r="AR14" s="194"/>
      <c r="AS14" s="194"/>
    </row>
    <row r="15" spans="1:45" ht="22.5" customHeight="1" x14ac:dyDescent="0.2">
      <c r="A15" s="740"/>
      <c r="B15" s="782"/>
      <c r="C15" s="784"/>
      <c r="D15" s="786"/>
      <c r="E15" s="784"/>
      <c r="F15" s="749"/>
      <c r="G15" s="762"/>
      <c r="H15" s="126" t="s">
        <v>245</v>
      </c>
      <c r="I15" s="127"/>
      <c r="J15" s="120"/>
      <c r="K15" s="54"/>
      <c r="L15" s="76"/>
      <c r="M15" s="55"/>
      <c r="N15" s="76"/>
      <c r="O15" s="55"/>
      <c r="P15" s="76"/>
      <c r="Q15" s="55"/>
      <c r="R15" s="76"/>
      <c r="S15" s="55"/>
      <c r="T15" s="75"/>
      <c r="U15" s="55"/>
      <c r="V15" s="77"/>
      <c r="W15" s="121"/>
      <c r="X15" s="537"/>
      <c r="Y15" s="56"/>
      <c r="Z15" s="113"/>
      <c r="AA15" s="108"/>
      <c r="AB15" s="107"/>
      <c r="AC15" s="108"/>
      <c r="AD15" s="103"/>
      <c r="AE15" s="738"/>
      <c r="AF15" s="740"/>
      <c r="AG15" s="758"/>
      <c r="AH15" s="734"/>
      <c r="AI15" s="728"/>
      <c r="AJ15" s="730"/>
      <c r="AK15" s="732"/>
      <c r="AL15" s="194"/>
      <c r="AM15" s="205"/>
      <c r="AN15" s="205"/>
      <c r="AO15" s="205"/>
      <c r="AP15" s="205"/>
      <c r="AQ15" s="205"/>
      <c r="AR15" s="194"/>
      <c r="AS15" s="194"/>
    </row>
    <row r="16" spans="1:45" ht="21" customHeight="1" x14ac:dyDescent="0.2">
      <c r="A16" s="740"/>
      <c r="B16" s="782"/>
      <c r="C16" s="784"/>
      <c r="D16" s="786"/>
      <c r="E16" s="784"/>
      <c r="F16" s="750" t="s">
        <v>247</v>
      </c>
      <c r="G16" s="763"/>
      <c r="H16" s="126" t="s">
        <v>243</v>
      </c>
      <c r="I16" s="127"/>
      <c r="J16" s="120"/>
      <c r="K16" s="54"/>
      <c r="L16" s="76"/>
      <c r="M16" s="55"/>
      <c r="N16" s="76"/>
      <c r="O16" s="55"/>
      <c r="P16" s="76"/>
      <c r="Q16" s="55"/>
      <c r="R16" s="76"/>
      <c r="S16" s="55"/>
      <c r="T16" s="75"/>
      <c r="U16" s="55"/>
      <c r="V16" s="77"/>
      <c r="W16" s="121"/>
      <c r="X16" s="537"/>
      <c r="Y16" s="56"/>
      <c r="Z16" s="113"/>
      <c r="AA16" s="108"/>
      <c r="AB16" s="107"/>
      <c r="AC16" s="108"/>
      <c r="AD16" s="103"/>
      <c r="AE16" s="738"/>
      <c r="AF16" s="740"/>
      <c r="AG16" s="758"/>
      <c r="AH16" s="734"/>
      <c r="AI16" s="728"/>
      <c r="AJ16" s="730"/>
      <c r="AK16" s="732"/>
      <c r="AL16" s="194"/>
      <c r="AM16" s="205"/>
      <c r="AN16" s="205"/>
      <c r="AO16" s="205"/>
      <c r="AP16" s="205"/>
      <c r="AQ16" s="205"/>
      <c r="AR16" s="194"/>
      <c r="AS16" s="194"/>
    </row>
    <row r="17" spans="1:45" ht="22.5" hidden="1" customHeight="1" x14ac:dyDescent="0.2">
      <c r="A17" s="740"/>
      <c r="B17" s="782"/>
      <c r="C17" s="784"/>
      <c r="D17" s="786"/>
      <c r="E17" s="784"/>
      <c r="F17" s="748"/>
      <c r="G17" s="761"/>
      <c r="H17" s="126" t="s">
        <v>244</v>
      </c>
      <c r="I17" s="127"/>
      <c r="J17" s="120"/>
      <c r="K17" s="54"/>
      <c r="L17" s="76"/>
      <c r="M17" s="55"/>
      <c r="N17" s="76"/>
      <c r="O17" s="55"/>
      <c r="P17" s="76"/>
      <c r="Q17" s="55"/>
      <c r="R17" s="76"/>
      <c r="S17" s="55"/>
      <c r="T17" s="75"/>
      <c r="U17" s="55"/>
      <c r="V17" s="77"/>
      <c r="W17" s="121"/>
      <c r="X17" s="537"/>
      <c r="Y17" s="56"/>
      <c r="Z17" s="113"/>
      <c r="AA17" s="108"/>
      <c r="AB17" s="107"/>
      <c r="AC17" s="108"/>
      <c r="AD17" s="103"/>
      <c r="AE17" s="738"/>
      <c r="AF17" s="740"/>
      <c r="AG17" s="758"/>
      <c r="AH17" s="734"/>
      <c r="AI17" s="728"/>
      <c r="AJ17" s="730"/>
      <c r="AK17" s="732"/>
      <c r="AL17" s="194"/>
      <c r="AM17" s="205"/>
      <c r="AN17" s="205"/>
      <c r="AO17" s="205"/>
      <c r="AP17" s="205"/>
      <c r="AQ17" s="205"/>
      <c r="AR17" s="194"/>
      <c r="AS17" s="194"/>
    </row>
    <row r="18" spans="1:45" ht="22.5" hidden="1" customHeight="1" x14ac:dyDescent="0.2">
      <c r="A18" s="740"/>
      <c r="B18" s="782"/>
      <c r="C18" s="784"/>
      <c r="D18" s="786"/>
      <c r="E18" s="784"/>
      <c r="F18" s="749"/>
      <c r="G18" s="762"/>
      <c r="H18" s="126" t="s">
        <v>245</v>
      </c>
      <c r="I18" s="127"/>
      <c r="J18" s="120"/>
      <c r="K18" s="54"/>
      <c r="L18" s="76"/>
      <c r="M18" s="55"/>
      <c r="N18" s="76"/>
      <c r="O18" s="55"/>
      <c r="P18" s="76"/>
      <c r="Q18" s="55"/>
      <c r="R18" s="76"/>
      <c r="S18" s="55"/>
      <c r="T18" s="75"/>
      <c r="U18" s="55"/>
      <c r="V18" s="77"/>
      <c r="W18" s="121"/>
      <c r="X18" s="537"/>
      <c r="Y18" s="56"/>
      <c r="Z18" s="113"/>
      <c r="AA18" s="108"/>
      <c r="AB18" s="107"/>
      <c r="AC18" s="108"/>
      <c r="AD18" s="103"/>
      <c r="AE18" s="738"/>
      <c r="AF18" s="740"/>
      <c r="AG18" s="758"/>
      <c r="AH18" s="734"/>
      <c r="AI18" s="728"/>
      <c r="AJ18" s="730"/>
      <c r="AK18" s="732"/>
      <c r="AL18" s="194"/>
      <c r="AM18" s="205"/>
      <c r="AN18" s="205"/>
      <c r="AO18" s="205"/>
      <c r="AP18" s="205"/>
      <c r="AQ18" s="205"/>
      <c r="AR18" s="194"/>
      <c r="AS18" s="194"/>
    </row>
    <row r="19" spans="1:45" ht="16.5" customHeight="1" x14ac:dyDescent="0.2">
      <c r="A19" s="740"/>
      <c r="B19" s="782"/>
      <c r="C19" s="784"/>
      <c r="D19" s="786"/>
      <c r="E19" s="784"/>
      <c r="F19" s="750" t="s">
        <v>248</v>
      </c>
      <c r="G19" s="763"/>
      <c r="H19" s="126" t="s">
        <v>243</v>
      </c>
      <c r="I19" s="127"/>
      <c r="J19" s="120"/>
      <c r="K19" s="54"/>
      <c r="L19" s="76"/>
      <c r="M19" s="55"/>
      <c r="N19" s="76"/>
      <c r="O19" s="55"/>
      <c r="P19" s="76"/>
      <c r="Q19" s="55"/>
      <c r="R19" s="76"/>
      <c r="S19" s="55"/>
      <c r="T19" s="75"/>
      <c r="U19" s="55"/>
      <c r="V19" s="77"/>
      <c r="W19" s="121"/>
      <c r="X19" s="537"/>
      <c r="Y19" s="56"/>
      <c r="Z19" s="113"/>
      <c r="AA19" s="108"/>
      <c r="AB19" s="107"/>
      <c r="AC19" s="108"/>
      <c r="AD19" s="103"/>
      <c r="AE19" s="738"/>
      <c r="AF19" s="740"/>
      <c r="AG19" s="758"/>
      <c r="AH19" s="734"/>
      <c r="AI19" s="728"/>
      <c r="AJ19" s="730"/>
      <c r="AK19" s="732"/>
      <c r="AL19" s="194"/>
      <c r="AM19" s="205"/>
      <c r="AN19" s="205"/>
      <c r="AO19" s="205"/>
      <c r="AP19" s="205"/>
      <c r="AQ19" s="205"/>
      <c r="AR19" s="194"/>
      <c r="AS19" s="194"/>
    </row>
    <row r="20" spans="1:45" ht="22.5" hidden="1" customHeight="1" x14ac:dyDescent="0.2">
      <c r="A20" s="740"/>
      <c r="B20" s="782"/>
      <c r="C20" s="784"/>
      <c r="D20" s="786"/>
      <c r="E20" s="784"/>
      <c r="F20" s="748"/>
      <c r="G20" s="761"/>
      <c r="H20" s="126" t="s">
        <v>244</v>
      </c>
      <c r="I20" s="127"/>
      <c r="J20" s="120"/>
      <c r="K20" s="54"/>
      <c r="L20" s="76"/>
      <c r="M20" s="55"/>
      <c r="N20" s="76"/>
      <c r="O20" s="55"/>
      <c r="P20" s="76"/>
      <c r="Q20" s="55"/>
      <c r="R20" s="76"/>
      <c r="S20" s="55"/>
      <c r="T20" s="75"/>
      <c r="U20" s="55"/>
      <c r="V20" s="77"/>
      <c r="W20" s="121"/>
      <c r="X20" s="537"/>
      <c r="Y20" s="56"/>
      <c r="Z20" s="113"/>
      <c r="AA20" s="108"/>
      <c r="AB20" s="107"/>
      <c r="AC20" s="108"/>
      <c r="AD20" s="103"/>
      <c r="AE20" s="738"/>
      <c r="AF20" s="740"/>
      <c r="AG20" s="758"/>
      <c r="AH20" s="734"/>
      <c r="AI20" s="728"/>
      <c r="AJ20" s="730"/>
      <c r="AK20" s="732"/>
      <c r="AL20" s="194"/>
      <c r="AM20" s="205"/>
      <c r="AN20" s="205"/>
      <c r="AO20" s="205"/>
      <c r="AP20" s="205"/>
      <c r="AQ20" s="205"/>
      <c r="AR20" s="194"/>
      <c r="AS20" s="194"/>
    </row>
    <row r="21" spans="1:45" ht="22.5" hidden="1" customHeight="1" x14ac:dyDescent="0.2">
      <c r="A21" s="740"/>
      <c r="B21" s="782"/>
      <c r="C21" s="784"/>
      <c r="D21" s="786"/>
      <c r="E21" s="784"/>
      <c r="F21" s="749"/>
      <c r="G21" s="762"/>
      <c r="H21" s="126" t="s">
        <v>245</v>
      </c>
      <c r="I21" s="127"/>
      <c r="J21" s="120"/>
      <c r="K21" s="54"/>
      <c r="L21" s="76"/>
      <c r="M21" s="55"/>
      <c r="N21" s="76"/>
      <c r="O21" s="55"/>
      <c r="P21" s="76"/>
      <c r="Q21" s="55"/>
      <c r="R21" s="76"/>
      <c r="S21" s="55"/>
      <c r="T21" s="75"/>
      <c r="U21" s="55"/>
      <c r="V21" s="77"/>
      <c r="W21" s="121"/>
      <c r="X21" s="537"/>
      <c r="Y21" s="56"/>
      <c r="Z21" s="113"/>
      <c r="AA21" s="108"/>
      <c r="AB21" s="107"/>
      <c r="AC21" s="108"/>
      <c r="AD21" s="103"/>
      <c r="AE21" s="738"/>
      <c r="AF21" s="740"/>
      <c r="AG21" s="758"/>
      <c r="AH21" s="734"/>
      <c r="AI21" s="728"/>
      <c r="AJ21" s="730"/>
      <c r="AK21" s="732"/>
      <c r="AL21" s="194"/>
      <c r="AM21" s="205"/>
      <c r="AN21" s="205"/>
      <c r="AO21" s="205"/>
      <c r="AP21" s="205"/>
      <c r="AQ21" s="205"/>
      <c r="AR21" s="194"/>
      <c r="AS21" s="194"/>
    </row>
    <row r="22" spans="1:45" ht="14.25" customHeight="1" x14ac:dyDescent="0.2">
      <c r="A22" s="740"/>
      <c r="B22" s="782"/>
      <c r="C22" s="784"/>
      <c r="D22" s="786"/>
      <c r="E22" s="784"/>
      <c r="F22" s="750" t="s">
        <v>249</v>
      </c>
      <c r="G22" s="763"/>
      <c r="H22" s="126" t="s">
        <v>243</v>
      </c>
      <c r="I22" s="127"/>
      <c r="J22" s="120"/>
      <c r="K22" s="54"/>
      <c r="L22" s="76"/>
      <c r="M22" s="55"/>
      <c r="N22" s="76"/>
      <c r="O22" s="55"/>
      <c r="P22" s="76"/>
      <c r="Q22" s="55"/>
      <c r="R22" s="76"/>
      <c r="S22" s="55"/>
      <c r="T22" s="75"/>
      <c r="U22" s="55"/>
      <c r="V22" s="77"/>
      <c r="W22" s="121"/>
      <c r="X22" s="537"/>
      <c r="Y22" s="56"/>
      <c r="Z22" s="113"/>
      <c r="AA22" s="108"/>
      <c r="AB22" s="107"/>
      <c r="AC22" s="108"/>
      <c r="AD22" s="103"/>
      <c r="AE22" s="738"/>
      <c r="AF22" s="740"/>
      <c r="AG22" s="758"/>
      <c r="AH22" s="734"/>
      <c r="AI22" s="728"/>
      <c r="AJ22" s="730"/>
      <c r="AK22" s="732"/>
      <c r="AL22" s="194"/>
      <c r="AM22" s="205"/>
      <c r="AN22" s="205"/>
      <c r="AO22" s="205"/>
      <c r="AP22" s="205"/>
      <c r="AQ22" s="205"/>
      <c r="AR22" s="194"/>
      <c r="AS22" s="194"/>
    </row>
    <row r="23" spans="1:45" ht="22.5" hidden="1" customHeight="1" x14ac:dyDescent="0.2">
      <c r="A23" s="740"/>
      <c r="B23" s="782"/>
      <c r="C23" s="784"/>
      <c r="D23" s="786"/>
      <c r="E23" s="784"/>
      <c r="F23" s="748"/>
      <c r="G23" s="761"/>
      <c r="H23" s="126" t="s">
        <v>244</v>
      </c>
      <c r="I23" s="127"/>
      <c r="J23" s="120"/>
      <c r="K23" s="54"/>
      <c r="L23" s="76"/>
      <c r="M23" s="55"/>
      <c r="N23" s="76"/>
      <c r="O23" s="55"/>
      <c r="P23" s="76"/>
      <c r="Q23" s="55"/>
      <c r="R23" s="76"/>
      <c r="S23" s="55"/>
      <c r="T23" s="75"/>
      <c r="U23" s="55"/>
      <c r="V23" s="77"/>
      <c r="W23" s="121"/>
      <c r="X23" s="537"/>
      <c r="Y23" s="56"/>
      <c r="Z23" s="113"/>
      <c r="AA23" s="108"/>
      <c r="AB23" s="107"/>
      <c r="AC23" s="108"/>
      <c r="AD23" s="103"/>
      <c r="AE23" s="738"/>
      <c r="AF23" s="740"/>
      <c r="AG23" s="758"/>
      <c r="AH23" s="734"/>
      <c r="AI23" s="728"/>
      <c r="AJ23" s="730"/>
      <c r="AK23" s="732"/>
      <c r="AL23" s="194"/>
      <c r="AM23" s="205"/>
      <c r="AN23" s="205"/>
      <c r="AO23" s="205"/>
      <c r="AP23" s="205"/>
      <c r="AQ23" s="205"/>
      <c r="AR23" s="194"/>
      <c r="AS23" s="194"/>
    </row>
    <row r="24" spans="1:45" ht="10.5" customHeight="1" thickBot="1" x14ac:dyDescent="0.25">
      <c r="A24" s="741"/>
      <c r="B24" s="783"/>
      <c r="C24" s="785"/>
      <c r="D24" s="787"/>
      <c r="E24" s="785"/>
      <c r="F24" s="789"/>
      <c r="G24" s="790"/>
      <c r="H24" s="128" t="s">
        <v>245</v>
      </c>
      <c r="I24" s="480"/>
      <c r="J24" s="122"/>
      <c r="K24" s="89"/>
      <c r="L24" s="90"/>
      <c r="M24" s="91"/>
      <c r="N24" s="90"/>
      <c r="O24" s="91"/>
      <c r="P24" s="90"/>
      <c r="Q24" s="91"/>
      <c r="R24" s="90"/>
      <c r="S24" s="91"/>
      <c r="T24" s="88"/>
      <c r="U24" s="91"/>
      <c r="V24" s="92"/>
      <c r="W24" s="123"/>
      <c r="X24" s="538"/>
      <c r="Y24" s="94"/>
      <c r="Z24" s="114"/>
      <c r="AA24" s="110"/>
      <c r="AB24" s="488"/>
      <c r="AC24" s="489"/>
      <c r="AD24" s="490"/>
      <c r="AE24" s="739"/>
      <c r="AF24" s="741"/>
      <c r="AG24" s="759"/>
      <c r="AH24" s="735"/>
      <c r="AI24" s="729"/>
      <c r="AJ24" s="731"/>
      <c r="AK24" s="733"/>
      <c r="AL24" s="194"/>
      <c r="AM24" s="205"/>
      <c r="AN24" s="205"/>
      <c r="AO24" s="205"/>
      <c r="AP24" s="205"/>
      <c r="AQ24" s="205"/>
      <c r="AR24" s="194"/>
      <c r="AS24" s="194"/>
    </row>
    <row r="25" spans="1:45" ht="167.25" customHeight="1" x14ac:dyDescent="0.2">
      <c r="A25" s="740" t="str">
        <f>'2 Contexto e Identificación'!$A$11</f>
        <v>R2</v>
      </c>
      <c r="B25" s="794" t="str">
        <f>+'2 Contexto e Identificación'!$E$11</f>
        <v>Posibilidad de recibir o solicitar cualquier dádiva o beneficio a nombre propio o de terceros Con el fin de Ceder/Titular un predio sin el cumplimiento de los Requisitos</v>
      </c>
      <c r="C25" s="784" t="str">
        <f>+'5 Mapa Calor Inherente'!$C$11</f>
        <v>Improbable</v>
      </c>
      <c r="D25" s="786" t="str">
        <f>+'5 Mapa Calor Inherente'!$D$11</f>
        <v>Menor</v>
      </c>
      <c r="E25" s="784" t="str">
        <f>+'5 Mapa Calor Inherente'!$E$11</f>
        <v>Moderado</v>
      </c>
      <c r="F25" s="748" t="s">
        <v>242</v>
      </c>
      <c r="G25" s="761" t="str">
        <f>'[5]6 Valoración Control'!$G$9</f>
        <v>Omitir o pasar por alto algunos requisitos dentro de la visita de caracterización del predio/familia por parte del contrastista que realiza la actividad</v>
      </c>
      <c r="H25" s="124" t="s">
        <v>243</v>
      </c>
      <c r="I25" s="481" t="s">
        <v>338</v>
      </c>
      <c r="J25" s="494" t="s">
        <v>339</v>
      </c>
      <c r="K25" s="62">
        <v>15</v>
      </c>
      <c r="L25" s="494" t="s">
        <v>340</v>
      </c>
      <c r="M25" s="97">
        <v>15</v>
      </c>
      <c r="N25" s="495" t="s">
        <v>341</v>
      </c>
      <c r="O25" s="97">
        <v>15</v>
      </c>
      <c r="P25" s="495" t="s">
        <v>342</v>
      </c>
      <c r="Q25" s="97">
        <v>15</v>
      </c>
      <c r="R25" s="495" t="s">
        <v>343</v>
      </c>
      <c r="S25" s="97">
        <v>15</v>
      </c>
      <c r="T25" s="495" t="s">
        <v>344</v>
      </c>
      <c r="U25" s="97">
        <v>15</v>
      </c>
      <c r="V25" s="495" t="s">
        <v>345</v>
      </c>
      <c r="W25" s="119">
        <v>10</v>
      </c>
      <c r="X25" s="539">
        <v>100</v>
      </c>
      <c r="Y25" s="99">
        <v>100</v>
      </c>
      <c r="Z25" s="496">
        <v>100</v>
      </c>
      <c r="AA25" s="99" t="s">
        <v>323</v>
      </c>
      <c r="AB25" s="487" t="s">
        <v>323</v>
      </c>
      <c r="AC25" s="487" t="s">
        <v>323</v>
      </c>
      <c r="AD25" s="102" t="s">
        <v>324</v>
      </c>
      <c r="AE25" s="793" t="s">
        <v>323</v>
      </c>
      <c r="AF25" s="740" t="s">
        <v>323</v>
      </c>
      <c r="AG25" s="758"/>
      <c r="AH25" s="734"/>
      <c r="AI25" s="728" t="s">
        <v>180</v>
      </c>
      <c r="AJ25" s="730" t="s">
        <v>222</v>
      </c>
      <c r="AK25" s="732" t="s">
        <v>208</v>
      </c>
      <c r="AL25" s="194"/>
      <c r="AM25" s="205"/>
      <c r="AN25" s="205"/>
      <c r="AO25" s="205"/>
      <c r="AP25" s="205"/>
      <c r="AQ25" s="205"/>
      <c r="AR25" s="194"/>
      <c r="AS25" s="194"/>
    </row>
    <row r="26" spans="1:45" ht="21.75" customHeight="1" x14ac:dyDescent="0.2">
      <c r="A26" s="740"/>
      <c r="B26" s="794"/>
      <c r="C26" s="784"/>
      <c r="D26" s="786"/>
      <c r="E26" s="784"/>
      <c r="F26" s="748"/>
      <c r="G26" s="761"/>
      <c r="H26" s="126" t="s">
        <v>244</v>
      </c>
      <c r="I26" s="481"/>
      <c r="J26" s="478"/>
      <c r="K26" s="54"/>
      <c r="L26" s="76"/>
      <c r="M26" s="55"/>
      <c r="N26" s="76"/>
      <c r="O26" s="55"/>
      <c r="P26" s="76"/>
      <c r="Q26" s="55"/>
      <c r="R26" s="76"/>
      <c r="S26" s="55"/>
      <c r="T26" s="75"/>
      <c r="U26" s="55"/>
      <c r="V26" s="77"/>
      <c r="W26" s="121"/>
      <c r="X26" s="537"/>
      <c r="Y26" s="56"/>
      <c r="Z26" s="113"/>
      <c r="AA26" s="108"/>
      <c r="AB26" s="107"/>
      <c r="AC26" s="108"/>
      <c r="AD26" s="103"/>
      <c r="AE26" s="738"/>
      <c r="AF26" s="740"/>
      <c r="AG26" s="758"/>
      <c r="AH26" s="734"/>
      <c r="AI26" s="728"/>
      <c r="AJ26" s="730"/>
      <c r="AK26" s="732"/>
      <c r="AL26" s="194"/>
      <c r="AM26" s="205"/>
      <c r="AN26" s="205"/>
      <c r="AO26" s="205"/>
      <c r="AP26" s="205"/>
      <c r="AQ26" s="205"/>
      <c r="AR26" s="194"/>
      <c r="AS26" s="194"/>
    </row>
    <row r="27" spans="1:45" ht="21.75" customHeight="1" x14ac:dyDescent="0.2">
      <c r="A27" s="740"/>
      <c r="B27" s="794"/>
      <c r="C27" s="784"/>
      <c r="D27" s="786"/>
      <c r="E27" s="784"/>
      <c r="F27" s="749"/>
      <c r="G27" s="762"/>
      <c r="H27" s="126" t="s">
        <v>245</v>
      </c>
      <c r="I27" s="481"/>
      <c r="J27" s="478"/>
      <c r="K27" s="54"/>
      <c r="L27" s="76"/>
      <c r="M27" s="55"/>
      <c r="N27" s="76"/>
      <c r="O27" s="55"/>
      <c r="P27" s="76"/>
      <c r="Q27" s="55"/>
      <c r="R27" s="76"/>
      <c r="S27" s="55"/>
      <c r="T27" s="75"/>
      <c r="U27" s="55"/>
      <c r="V27" s="77"/>
      <c r="W27" s="121"/>
      <c r="X27" s="537"/>
      <c r="Y27" s="56"/>
      <c r="Z27" s="113"/>
      <c r="AA27" s="108"/>
      <c r="AB27" s="107"/>
      <c r="AC27" s="108"/>
      <c r="AD27" s="103"/>
      <c r="AE27" s="738"/>
      <c r="AF27" s="740"/>
      <c r="AG27" s="758"/>
      <c r="AH27" s="734"/>
      <c r="AI27" s="728"/>
      <c r="AJ27" s="730"/>
      <c r="AK27" s="732"/>
      <c r="AL27" s="194"/>
      <c r="AM27" s="205"/>
      <c r="AN27" s="205"/>
      <c r="AO27" s="205"/>
      <c r="AP27" s="205"/>
      <c r="AQ27" s="205"/>
      <c r="AR27" s="194"/>
      <c r="AS27" s="194"/>
    </row>
    <row r="28" spans="1:45" ht="88.5" customHeight="1" x14ac:dyDescent="0.2">
      <c r="A28" s="740"/>
      <c r="B28" s="794"/>
      <c r="C28" s="784"/>
      <c r="D28" s="786"/>
      <c r="E28" s="784"/>
      <c r="F28" s="750" t="s">
        <v>246</v>
      </c>
      <c r="G28" s="763" t="str">
        <f>'[5]6 Valoración Control'!$G$12</f>
        <v>Omitir o pasar por alto el cumplimiento de requisitos en la revisión técnica y jurídica realizada por parte del área de Titulación de Predios y Legalización de Barrios</v>
      </c>
      <c r="H28" s="126" t="s">
        <v>243</v>
      </c>
      <c r="I28" s="127" t="str">
        <f>'[5]6 Valoración Control'!$I$12</f>
        <v xml:space="preserve">Después de la revisión jurídica y técnica realizada por el área de Titulación de Predios, se remite la información al Despacho de la Alcaldesa para una revisión en segunda instancia y validar o no la información consignada. </v>
      </c>
      <c r="J28" s="494" t="s">
        <v>339</v>
      </c>
      <c r="K28" s="54">
        <v>15</v>
      </c>
      <c r="L28" s="494" t="s">
        <v>340</v>
      </c>
      <c r="M28" s="55">
        <v>15</v>
      </c>
      <c r="N28" s="495" t="s">
        <v>341</v>
      </c>
      <c r="O28" s="55">
        <v>15</v>
      </c>
      <c r="P28" s="495" t="s">
        <v>342</v>
      </c>
      <c r="Q28" s="55">
        <v>15</v>
      </c>
      <c r="R28" s="495" t="s">
        <v>343</v>
      </c>
      <c r="S28" s="55">
        <v>15</v>
      </c>
      <c r="T28" s="495" t="s">
        <v>344</v>
      </c>
      <c r="U28" s="55">
        <v>15</v>
      </c>
      <c r="V28" s="495" t="s">
        <v>345</v>
      </c>
      <c r="W28" s="121">
        <v>10</v>
      </c>
      <c r="X28" s="537">
        <v>100</v>
      </c>
      <c r="Y28" s="56">
        <v>100</v>
      </c>
      <c r="Z28" s="496">
        <v>100</v>
      </c>
      <c r="AA28" s="56" t="s">
        <v>323</v>
      </c>
      <c r="AB28" s="487" t="s">
        <v>323</v>
      </c>
      <c r="AC28" s="487" t="s">
        <v>323</v>
      </c>
      <c r="AD28" s="102" t="s">
        <v>324</v>
      </c>
      <c r="AE28" s="793"/>
      <c r="AF28" s="740"/>
      <c r="AG28" s="758"/>
      <c r="AH28" s="734"/>
      <c r="AI28" s="728"/>
      <c r="AJ28" s="730"/>
      <c r="AK28" s="732"/>
      <c r="AL28" s="194"/>
      <c r="AM28" s="205"/>
      <c r="AN28" s="205"/>
      <c r="AO28" s="205"/>
      <c r="AP28" s="205"/>
      <c r="AQ28" s="205"/>
      <c r="AR28" s="194"/>
      <c r="AS28" s="194"/>
    </row>
    <row r="29" spans="1:45" ht="39.75" customHeight="1" x14ac:dyDescent="0.2">
      <c r="A29" s="740"/>
      <c r="B29" s="794"/>
      <c r="C29" s="784"/>
      <c r="D29" s="786"/>
      <c r="E29" s="784"/>
      <c r="F29" s="748"/>
      <c r="G29" s="761"/>
      <c r="H29" s="126" t="s">
        <v>244</v>
      </c>
      <c r="I29" s="481"/>
      <c r="J29" s="478"/>
      <c r="K29" s="54"/>
      <c r="L29" s="76"/>
      <c r="M29" s="55"/>
      <c r="N29" s="76"/>
      <c r="O29" s="55"/>
      <c r="P29" s="76"/>
      <c r="Q29" s="55"/>
      <c r="R29" s="76"/>
      <c r="S29" s="55"/>
      <c r="T29" s="75"/>
      <c r="U29" s="55"/>
      <c r="V29" s="77"/>
      <c r="W29" s="121"/>
      <c r="X29" s="537"/>
      <c r="Y29" s="56"/>
      <c r="Z29" s="113"/>
      <c r="AA29" s="108"/>
      <c r="AB29" s="107"/>
      <c r="AC29" s="108"/>
      <c r="AD29" s="103"/>
      <c r="AE29" s="738"/>
      <c r="AF29" s="740"/>
      <c r="AG29" s="758"/>
      <c r="AH29" s="734"/>
      <c r="AI29" s="728"/>
      <c r="AJ29" s="730"/>
      <c r="AK29" s="732"/>
      <c r="AL29" s="194"/>
      <c r="AM29" s="205"/>
      <c r="AN29" s="205"/>
      <c r="AO29" s="205"/>
      <c r="AP29" s="205"/>
      <c r="AQ29" s="205"/>
      <c r="AR29" s="194"/>
      <c r="AS29" s="194"/>
    </row>
    <row r="30" spans="1:45" ht="20.25" customHeight="1" x14ac:dyDescent="0.2">
      <c r="A30" s="740"/>
      <c r="B30" s="794"/>
      <c r="C30" s="784"/>
      <c r="D30" s="786"/>
      <c r="E30" s="784"/>
      <c r="F30" s="749"/>
      <c r="G30" s="762"/>
      <c r="H30" s="126" t="s">
        <v>245</v>
      </c>
      <c r="I30" s="481"/>
      <c r="J30" s="478"/>
      <c r="K30" s="54"/>
      <c r="L30" s="76"/>
      <c r="M30" s="55"/>
      <c r="N30" s="76"/>
      <c r="O30" s="55"/>
      <c r="P30" s="76"/>
      <c r="Q30" s="55"/>
      <c r="R30" s="76"/>
      <c r="S30" s="55"/>
      <c r="T30" s="75"/>
      <c r="U30" s="55"/>
      <c r="V30" s="77"/>
      <c r="W30" s="121"/>
      <c r="X30" s="537"/>
      <c r="Y30" s="56"/>
      <c r="Z30" s="113"/>
      <c r="AA30" s="108"/>
      <c r="AB30" s="107"/>
      <c r="AC30" s="108"/>
      <c r="AD30" s="103"/>
      <c r="AE30" s="738"/>
      <c r="AF30" s="740"/>
      <c r="AG30" s="758"/>
      <c r="AH30" s="734"/>
      <c r="AI30" s="728"/>
      <c r="AJ30" s="730"/>
      <c r="AK30" s="732"/>
      <c r="AL30" s="194"/>
      <c r="AM30" s="205"/>
      <c r="AN30" s="205"/>
      <c r="AO30" s="205"/>
      <c r="AP30" s="205"/>
      <c r="AQ30" s="205"/>
      <c r="AR30" s="194"/>
      <c r="AS30" s="194"/>
    </row>
    <row r="31" spans="1:45" ht="17.25" customHeight="1" x14ac:dyDescent="0.2">
      <c r="A31" s="740"/>
      <c r="B31" s="794"/>
      <c r="C31" s="784"/>
      <c r="D31" s="786"/>
      <c r="E31" s="784"/>
      <c r="F31" s="750" t="s">
        <v>247</v>
      </c>
      <c r="G31" s="763"/>
      <c r="H31" s="126" t="s">
        <v>243</v>
      </c>
      <c r="I31" s="481"/>
      <c r="J31" s="478"/>
      <c r="K31" s="54"/>
      <c r="L31" s="76"/>
      <c r="M31" s="55"/>
      <c r="N31" s="76"/>
      <c r="O31" s="55"/>
      <c r="P31" s="76"/>
      <c r="Q31" s="55"/>
      <c r="R31" s="76"/>
      <c r="S31" s="55"/>
      <c r="T31" s="75"/>
      <c r="U31" s="55"/>
      <c r="V31" s="77"/>
      <c r="W31" s="121"/>
      <c r="X31" s="537"/>
      <c r="Y31" s="56"/>
      <c r="Z31" s="113"/>
      <c r="AA31" s="108"/>
      <c r="AB31" s="107"/>
      <c r="AC31" s="108"/>
      <c r="AD31" s="103"/>
      <c r="AE31" s="738"/>
      <c r="AF31" s="740"/>
      <c r="AG31" s="758"/>
      <c r="AH31" s="734"/>
      <c r="AI31" s="728"/>
      <c r="AJ31" s="730"/>
      <c r="AK31" s="732"/>
      <c r="AL31" s="194"/>
      <c r="AM31" s="205"/>
      <c r="AN31" s="205"/>
      <c r="AO31" s="205"/>
      <c r="AP31" s="205"/>
      <c r="AQ31" s="205"/>
      <c r="AR31" s="194"/>
      <c r="AS31" s="194"/>
    </row>
    <row r="32" spans="1:45" ht="1.5" customHeight="1" x14ac:dyDescent="0.2">
      <c r="A32" s="740"/>
      <c r="B32" s="794"/>
      <c r="C32" s="784"/>
      <c r="D32" s="786"/>
      <c r="E32" s="784"/>
      <c r="F32" s="748"/>
      <c r="G32" s="761"/>
      <c r="H32" s="126" t="s">
        <v>244</v>
      </c>
      <c r="I32" s="481"/>
      <c r="J32" s="478"/>
      <c r="K32" s="54"/>
      <c r="L32" s="76"/>
      <c r="M32" s="55"/>
      <c r="N32" s="76"/>
      <c r="O32" s="55"/>
      <c r="P32" s="76"/>
      <c r="Q32" s="55"/>
      <c r="R32" s="76"/>
      <c r="S32" s="55"/>
      <c r="T32" s="75"/>
      <c r="U32" s="55"/>
      <c r="V32" s="77"/>
      <c r="W32" s="121"/>
      <c r="X32" s="537"/>
      <c r="Y32" s="56"/>
      <c r="Z32" s="113"/>
      <c r="AA32" s="108"/>
      <c r="AB32" s="107"/>
      <c r="AC32" s="108"/>
      <c r="AD32" s="103"/>
      <c r="AE32" s="738"/>
      <c r="AF32" s="740"/>
      <c r="AG32" s="758"/>
      <c r="AH32" s="734"/>
      <c r="AI32" s="728"/>
      <c r="AJ32" s="730"/>
      <c r="AK32" s="732"/>
      <c r="AL32" s="194"/>
      <c r="AM32" s="205"/>
      <c r="AN32" s="205"/>
      <c r="AO32" s="205"/>
      <c r="AP32" s="205"/>
      <c r="AQ32" s="205"/>
      <c r="AR32" s="194"/>
      <c r="AS32" s="194"/>
    </row>
    <row r="33" spans="1:45" ht="22.5" hidden="1" customHeight="1" x14ac:dyDescent="0.2">
      <c r="A33" s="740"/>
      <c r="B33" s="794"/>
      <c r="C33" s="784"/>
      <c r="D33" s="786"/>
      <c r="E33" s="784"/>
      <c r="F33" s="749"/>
      <c r="G33" s="762"/>
      <c r="H33" s="126" t="s">
        <v>245</v>
      </c>
      <c r="I33" s="481"/>
      <c r="J33" s="478"/>
      <c r="K33" s="54"/>
      <c r="L33" s="76"/>
      <c r="M33" s="55"/>
      <c r="N33" s="76"/>
      <c r="O33" s="55"/>
      <c r="P33" s="76"/>
      <c r="Q33" s="55"/>
      <c r="R33" s="76"/>
      <c r="S33" s="55"/>
      <c r="T33" s="75"/>
      <c r="U33" s="55"/>
      <c r="V33" s="77"/>
      <c r="W33" s="121"/>
      <c r="X33" s="537"/>
      <c r="Y33" s="56"/>
      <c r="Z33" s="113"/>
      <c r="AA33" s="108"/>
      <c r="AB33" s="107"/>
      <c r="AC33" s="108"/>
      <c r="AD33" s="103"/>
      <c r="AE33" s="738"/>
      <c r="AF33" s="740"/>
      <c r="AG33" s="758"/>
      <c r="AH33" s="734"/>
      <c r="AI33" s="728"/>
      <c r="AJ33" s="730"/>
      <c r="AK33" s="732"/>
      <c r="AL33" s="194"/>
      <c r="AM33" s="205"/>
      <c r="AN33" s="205"/>
      <c r="AO33" s="205"/>
      <c r="AP33" s="205"/>
      <c r="AQ33" s="205"/>
      <c r="AR33" s="194"/>
      <c r="AS33" s="194"/>
    </row>
    <row r="34" spans="1:45" ht="22.5" customHeight="1" x14ac:dyDescent="0.2">
      <c r="A34" s="740"/>
      <c r="B34" s="794"/>
      <c r="C34" s="784"/>
      <c r="D34" s="786"/>
      <c r="E34" s="784"/>
      <c r="F34" s="750" t="s">
        <v>248</v>
      </c>
      <c r="G34" s="763"/>
      <c r="H34" s="126" t="s">
        <v>243</v>
      </c>
      <c r="I34" s="481"/>
      <c r="J34" s="478"/>
      <c r="K34" s="54"/>
      <c r="L34" s="76"/>
      <c r="M34" s="55"/>
      <c r="N34" s="76"/>
      <c r="O34" s="55"/>
      <c r="P34" s="76"/>
      <c r="Q34" s="55"/>
      <c r="R34" s="76"/>
      <c r="S34" s="55"/>
      <c r="T34" s="75"/>
      <c r="U34" s="55"/>
      <c r="V34" s="77"/>
      <c r="W34" s="121"/>
      <c r="X34" s="537"/>
      <c r="Y34" s="56"/>
      <c r="Z34" s="113"/>
      <c r="AA34" s="108"/>
      <c r="AB34" s="107"/>
      <c r="AC34" s="108"/>
      <c r="AD34" s="103"/>
      <c r="AE34" s="738"/>
      <c r="AF34" s="740"/>
      <c r="AG34" s="758"/>
      <c r="AH34" s="734"/>
      <c r="AI34" s="728"/>
      <c r="AJ34" s="730"/>
      <c r="AK34" s="732"/>
      <c r="AL34" s="194"/>
      <c r="AM34" s="205"/>
      <c r="AN34" s="205"/>
      <c r="AO34" s="205"/>
      <c r="AP34" s="205"/>
      <c r="AQ34" s="205"/>
      <c r="AR34" s="194"/>
      <c r="AS34" s="194"/>
    </row>
    <row r="35" spans="1:45" ht="4.5" hidden="1" customHeight="1" x14ac:dyDescent="0.2">
      <c r="A35" s="740"/>
      <c r="B35" s="794"/>
      <c r="C35" s="784"/>
      <c r="D35" s="786"/>
      <c r="E35" s="784"/>
      <c r="F35" s="748"/>
      <c r="G35" s="761"/>
      <c r="H35" s="126" t="s">
        <v>244</v>
      </c>
      <c r="I35" s="481"/>
      <c r="J35" s="478"/>
      <c r="K35" s="54"/>
      <c r="L35" s="76"/>
      <c r="M35" s="55"/>
      <c r="N35" s="76"/>
      <c r="O35" s="55"/>
      <c r="P35" s="76"/>
      <c r="Q35" s="55"/>
      <c r="R35" s="76"/>
      <c r="S35" s="55"/>
      <c r="T35" s="75"/>
      <c r="U35" s="55"/>
      <c r="V35" s="77"/>
      <c r="W35" s="121"/>
      <c r="X35" s="537"/>
      <c r="Y35" s="56"/>
      <c r="Z35" s="113"/>
      <c r="AA35" s="108"/>
      <c r="AB35" s="107"/>
      <c r="AC35" s="108"/>
      <c r="AD35" s="103"/>
      <c r="AE35" s="738"/>
      <c r="AF35" s="740"/>
      <c r="AG35" s="758"/>
      <c r="AH35" s="734"/>
      <c r="AI35" s="728"/>
      <c r="AJ35" s="730"/>
      <c r="AK35" s="732"/>
      <c r="AL35" s="194"/>
      <c r="AM35" s="205"/>
      <c r="AN35" s="205"/>
      <c r="AO35" s="205"/>
      <c r="AP35" s="205"/>
      <c r="AQ35" s="205"/>
      <c r="AR35" s="194"/>
      <c r="AS35" s="194"/>
    </row>
    <row r="36" spans="1:45" ht="22.5" hidden="1" customHeight="1" x14ac:dyDescent="0.2">
      <c r="A36" s="740"/>
      <c r="B36" s="794"/>
      <c r="C36" s="784"/>
      <c r="D36" s="786"/>
      <c r="E36" s="784"/>
      <c r="F36" s="749"/>
      <c r="G36" s="762"/>
      <c r="H36" s="126" t="s">
        <v>245</v>
      </c>
      <c r="I36" s="481"/>
      <c r="J36" s="478"/>
      <c r="K36" s="54"/>
      <c r="L36" s="76"/>
      <c r="M36" s="55"/>
      <c r="N36" s="76"/>
      <c r="O36" s="55"/>
      <c r="P36" s="76"/>
      <c r="Q36" s="55"/>
      <c r="R36" s="76"/>
      <c r="S36" s="55"/>
      <c r="T36" s="75"/>
      <c r="U36" s="55"/>
      <c r="V36" s="77"/>
      <c r="W36" s="121"/>
      <c r="X36" s="537"/>
      <c r="Y36" s="56"/>
      <c r="Z36" s="113"/>
      <c r="AA36" s="108"/>
      <c r="AB36" s="107"/>
      <c r="AC36" s="108"/>
      <c r="AD36" s="103"/>
      <c r="AE36" s="738"/>
      <c r="AF36" s="740"/>
      <c r="AG36" s="758"/>
      <c r="AH36" s="734"/>
      <c r="AI36" s="728"/>
      <c r="AJ36" s="730"/>
      <c r="AK36" s="732"/>
      <c r="AL36" s="194"/>
      <c r="AM36" s="205"/>
      <c r="AN36" s="205"/>
      <c r="AO36" s="205"/>
      <c r="AP36" s="205"/>
      <c r="AQ36" s="205"/>
      <c r="AR36" s="194"/>
      <c r="AS36" s="194"/>
    </row>
    <row r="37" spans="1:45" ht="18" customHeight="1" x14ac:dyDescent="0.2">
      <c r="A37" s="740"/>
      <c r="B37" s="794"/>
      <c r="C37" s="784"/>
      <c r="D37" s="786"/>
      <c r="E37" s="784"/>
      <c r="F37" s="750" t="s">
        <v>249</v>
      </c>
      <c r="G37" s="763"/>
      <c r="H37" s="126" t="s">
        <v>243</v>
      </c>
      <c r="I37" s="481"/>
      <c r="J37" s="478"/>
      <c r="K37" s="54"/>
      <c r="L37" s="76"/>
      <c r="M37" s="55"/>
      <c r="N37" s="76"/>
      <c r="O37" s="55"/>
      <c r="P37" s="76"/>
      <c r="Q37" s="55"/>
      <c r="R37" s="76"/>
      <c r="S37" s="55"/>
      <c r="T37" s="75"/>
      <c r="U37" s="55"/>
      <c r="V37" s="77"/>
      <c r="W37" s="121"/>
      <c r="X37" s="537"/>
      <c r="Y37" s="56"/>
      <c r="Z37" s="113"/>
      <c r="AA37" s="108"/>
      <c r="AB37" s="107"/>
      <c r="AC37" s="108"/>
      <c r="AD37" s="103"/>
      <c r="AE37" s="738"/>
      <c r="AF37" s="740"/>
      <c r="AG37" s="758"/>
      <c r="AH37" s="734"/>
      <c r="AI37" s="728"/>
      <c r="AJ37" s="730"/>
      <c r="AK37" s="732"/>
      <c r="AL37" s="194"/>
      <c r="AM37" s="205"/>
      <c r="AN37" s="205"/>
      <c r="AO37" s="205"/>
      <c r="AP37" s="205"/>
      <c r="AQ37" s="205"/>
      <c r="AR37" s="194"/>
      <c r="AS37" s="194"/>
    </row>
    <row r="38" spans="1:45" ht="29.25" customHeight="1" x14ac:dyDescent="0.2">
      <c r="A38" s="740"/>
      <c r="B38" s="794"/>
      <c r="C38" s="784"/>
      <c r="D38" s="786"/>
      <c r="E38" s="784"/>
      <c r="F38" s="748"/>
      <c r="G38" s="761"/>
      <c r="H38" s="126" t="s">
        <v>244</v>
      </c>
      <c r="I38" s="481"/>
      <c r="J38" s="478"/>
      <c r="K38" s="54"/>
      <c r="L38" s="76"/>
      <c r="M38" s="55"/>
      <c r="N38" s="76"/>
      <c r="O38" s="55"/>
      <c r="P38" s="76"/>
      <c r="Q38" s="55"/>
      <c r="R38" s="76"/>
      <c r="S38" s="55"/>
      <c r="T38" s="75"/>
      <c r="U38" s="55"/>
      <c r="V38" s="77"/>
      <c r="W38" s="121"/>
      <c r="X38" s="537"/>
      <c r="Y38" s="56"/>
      <c r="Z38" s="113"/>
      <c r="AA38" s="108"/>
      <c r="AB38" s="107"/>
      <c r="AC38" s="108"/>
      <c r="AD38" s="103"/>
      <c r="AE38" s="738"/>
      <c r="AF38" s="740"/>
      <c r="AG38" s="758"/>
      <c r="AH38" s="734"/>
      <c r="AI38" s="728"/>
      <c r="AJ38" s="730"/>
      <c r="AK38" s="732"/>
      <c r="AL38" s="194"/>
      <c r="AM38" s="205"/>
      <c r="AN38" s="205"/>
      <c r="AO38" s="205"/>
      <c r="AP38" s="205"/>
      <c r="AQ38" s="205"/>
      <c r="AR38" s="194"/>
      <c r="AS38" s="194"/>
    </row>
    <row r="39" spans="1:45" ht="45" customHeight="1" thickBot="1" x14ac:dyDescent="0.25">
      <c r="A39" s="741"/>
      <c r="B39" s="795"/>
      <c r="C39" s="785"/>
      <c r="D39" s="787"/>
      <c r="E39" s="785"/>
      <c r="F39" s="789"/>
      <c r="G39" s="790"/>
      <c r="H39" s="128" t="s">
        <v>245</v>
      </c>
      <c r="I39" s="481"/>
      <c r="J39" s="479"/>
      <c r="K39" s="89"/>
      <c r="L39" s="90"/>
      <c r="M39" s="91"/>
      <c r="N39" s="90"/>
      <c r="O39" s="91"/>
      <c r="P39" s="90"/>
      <c r="Q39" s="91"/>
      <c r="R39" s="90"/>
      <c r="S39" s="91"/>
      <c r="T39" s="88"/>
      <c r="U39" s="91"/>
      <c r="V39" s="92"/>
      <c r="W39" s="123"/>
      <c r="X39" s="538"/>
      <c r="Y39" s="94"/>
      <c r="Z39" s="518"/>
      <c r="AA39" s="110"/>
      <c r="AB39" s="109"/>
      <c r="AC39" s="110"/>
      <c r="AD39" s="104"/>
      <c r="AE39" s="739"/>
      <c r="AF39" s="741"/>
      <c r="AG39" s="759"/>
      <c r="AH39" s="735"/>
      <c r="AI39" s="729"/>
      <c r="AJ39" s="731"/>
      <c r="AK39" s="733"/>
      <c r="AL39" s="194"/>
      <c r="AM39" s="205"/>
      <c r="AN39" s="205"/>
      <c r="AO39" s="205"/>
      <c r="AP39" s="205"/>
      <c r="AQ39" s="205"/>
      <c r="AR39" s="194"/>
      <c r="AS39" s="194"/>
    </row>
    <row r="40" spans="1:45" ht="131.25" customHeight="1" x14ac:dyDescent="0.2">
      <c r="A40" s="740" t="str">
        <f>'2 Contexto e Identificación'!$A$12</f>
        <v>R3</v>
      </c>
      <c r="C40" s="791" t="str">
        <f>+'5 Mapa Calor Inherente'!$C$12</f>
        <v>Rara Vez</v>
      </c>
      <c r="D40" s="786" t="str">
        <f>+'5 Mapa Calor Inherente'!$D$12</f>
        <v>Moderado</v>
      </c>
      <c r="E40" s="784" t="str">
        <f>+'5 Mapa Calor Inherente'!$E$12</f>
        <v>Moderado</v>
      </c>
      <c r="F40" s="748" t="s">
        <v>242</v>
      </c>
      <c r="G40" s="761" t="s">
        <v>383</v>
      </c>
      <c r="H40" s="124" t="s">
        <v>243</v>
      </c>
      <c r="I40" s="125" t="s">
        <v>385</v>
      </c>
      <c r="J40" s="494" t="s">
        <v>339</v>
      </c>
      <c r="K40" s="62">
        <v>15</v>
      </c>
      <c r="L40" s="495" t="s">
        <v>340</v>
      </c>
      <c r="M40" s="97">
        <v>15</v>
      </c>
      <c r="N40" s="495" t="s">
        <v>341</v>
      </c>
      <c r="O40" s="97">
        <v>15</v>
      </c>
      <c r="P40" s="495" t="s">
        <v>386</v>
      </c>
      <c r="Q40" s="97">
        <v>10</v>
      </c>
      <c r="R40" s="495" t="s">
        <v>387</v>
      </c>
      <c r="S40" s="97">
        <v>0</v>
      </c>
      <c r="T40" s="495" t="s">
        <v>344</v>
      </c>
      <c r="U40" s="97">
        <v>15</v>
      </c>
      <c r="V40" s="519" t="s">
        <v>388</v>
      </c>
      <c r="W40" s="119">
        <v>5</v>
      </c>
      <c r="X40" s="539">
        <v>75</v>
      </c>
      <c r="Y40" s="99" t="s">
        <v>389</v>
      </c>
      <c r="Z40" s="496">
        <v>75</v>
      </c>
      <c r="AA40" s="106" t="s">
        <v>389</v>
      </c>
      <c r="AB40" s="105" t="s">
        <v>389</v>
      </c>
      <c r="AC40" s="106" t="s">
        <v>389</v>
      </c>
      <c r="AD40" s="102" t="s">
        <v>390</v>
      </c>
      <c r="AE40" s="738" t="s">
        <v>389</v>
      </c>
      <c r="AF40" s="740" t="s">
        <v>389</v>
      </c>
      <c r="AG40" s="758"/>
      <c r="AH40" s="734"/>
      <c r="AI40" s="728" t="s">
        <v>381</v>
      </c>
      <c r="AJ40" s="730" t="s">
        <v>208</v>
      </c>
      <c r="AK40" s="732" t="s">
        <v>208</v>
      </c>
      <c r="AL40" s="194"/>
      <c r="AM40" s="205"/>
      <c r="AN40" s="205"/>
      <c r="AO40" s="205"/>
      <c r="AP40" s="205"/>
      <c r="AQ40" s="205"/>
      <c r="AR40" s="194"/>
      <c r="AS40" s="194"/>
    </row>
    <row r="41" spans="1:45" ht="65.25" customHeight="1" x14ac:dyDescent="0.2">
      <c r="A41" s="740"/>
      <c r="B41" s="61" t="s">
        <v>382</v>
      </c>
      <c r="C41" s="791"/>
      <c r="D41" s="786"/>
      <c r="E41" s="784"/>
      <c r="F41" s="748"/>
      <c r="G41" s="761"/>
      <c r="H41" s="126" t="s">
        <v>244</v>
      </c>
      <c r="I41" s="127"/>
      <c r="J41" s="120"/>
      <c r="K41" s="54"/>
      <c r="L41" s="76"/>
      <c r="M41" s="55"/>
      <c r="N41" s="76"/>
      <c r="O41" s="55"/>
      <c r="P41" s="76"/>
      <c r="Q41" s="55"/>
      <c r="R41" s="76"/>
      <c r="S41" s="55"/>
      <c r="T41" s="75"/>
      <c r="U41" s="55"/>
      <c r="V41" s="77"/>
      <c r="W41" s="121"/>
      <c r="X41" s="537"/>
      <c r="Y41" s="56"/>
      <c r="Z41" s="113"/>
      <c r="AA41" s="108"/>
      <c r="AB41" s="107"/>
      <c r="AC41" s="108"/>
      <c r="AD41" s="103"/>
      <c r="AE41" s="738"/>
      <c r="AF41" s="740"/>
      <c r="AG41" s="758"/>
      <c r="AH41" s="734"/>
      <c r="AI41" s="728"/>
      <c r="AJ41" s="730"/>
      <c r="AK41" s="732"/>
      <c r="AL41" s="194"/>
      <c r="AM41" s="205"/>
      <c r="AN41" s="205"/>
      <c r="AO41" s="205"/>
      <c r="AP41" s="205"/>
      <c r="AQ41" s="205"/>
      <c r="AR41" s="194"/>
      <c r="AS41" s="194"/>
    </row>
    <row r="42" spans="1:45" ht="32.25" customHeight="1" x14ac:dyDescent="0.2">
      <c r="A42" s="740"/>
      <c r="C42" s="791"/>
      <c r="D42" s="786"/>
      <c r="E42" s="784"/>
      <c r="F42" s="749"/>
      <c r="G42" s="762"/>
      <c r="H42" s="126" t="s">
        <v>245</v>
      </c>
      <c r="I42" s="127"/>
      <c r="J42" s="120"/>
      <c r="K42" s="54"/>
      <c r="L42" s="76"/>
      <c r="M42" s="55"/>
      <c r="N42" s="76"/>
      <c r="O42" s="55"/>
      <c r="P42" s="76"/>
      <c r="Q42" s="55"/>
      <c r="R42" s="76"/>
      <c r="S42" s="55"/>
      <c r="T42" s="75"/>
      <c r="U42" s="55"/>
      <c r="V42" s="77"/>
      <c r="W42" s="121"/>
      <c r="X42" s="537"/>
      <c r="Y42" s="56"/>
      <c r="Z42" s="113"/>
      <c r="AA42" s="108"/>
      <c r="AB42" s="107"/>
      <c r="AC42" s="108"/>
      <c r="AD42" s="103"/>
      <c r="AE42" s="738"/>
      <c r="AF42" s="740"/>
      <c r="AG42" s="758"/>
      <c r="AH42" s="734"/>
      <c r="AI42" s="728"/>
      <c r="AJ42" s="730"/>
      <c r="AK42" s="732"/>
      <c r="AL42" s="194"/>
      <c r="AM42" s="205"/>
      <c r="AN42" s="205"/>
      <c r="AO42" s="205"/>
      <c r="AP42" s="205"/>
      <c r="AQ42" s="205"/>
      <c r="AR42" s="194"/>
      <c r="AS42" s="194"/>
    </row>
    <row r="43" spans="1:45" ht="12.75" customHeight="1" x14ac:dyDescent="0.2">
      <c r="A43" s="740"/>
      <c r="C43" s="791"/>
      <c r="D43" s="786"/>
      <c r="E43" s="784"/>
      <c r="F43" s="750" t="s">
        <v>246</v>
      </c>
      <c r="G43" s="763"/>
      <c r="H43" s="126" t="s">
        <v>243</v>
      </c>
      <c r="I43" s="127"/>
      <c r="J43" s="120"/>
      <c r="K43" s="54"/>
      <c r="L43" s="76"/>
      <c r="M43" s="55"/>
      <c r="N43" s="76"/>
      <c r="O43" s="55"/>
      <c r="P43" s="76"/>
      <c r="Q43" s="55"/>
      <c r="R43" s="76"/>
      <c r="S43" s="55"/>
      <c r="T43" s="75"/>
      <c r="U43" s="55"/>
      <c r="V43" s="77"/>
      <c r="W43" s="121"/>
      <c r="X43" s="537"/>
      <c r="Y43" s="56"/>
      <c r="Z43" s="113"/>
      <c r="AA43" s="108"/>
      <c r="AB43" s="107"/>
      <c r="AC43" s="108"/>
      <c r="AD43" s="103"/>
      <c r="AE43" s="738"/>
      <c r="AF43" s="740"/>
      <c r="AG43" s="758"/>
      <c r="AH43" s="734"/>
      <c r="AI43" s="728"/>
      <c r="AJ43" s="730"/>
      <c r="AK43" s="732"/>
      <c r="AL43" s="194"/>
      <c r="AM43" s="205"/>
      <c r="AN43" s="205"/>
      <c r="AO43" s="205"/>
      <c r="AP43" s="205"/>
      <c r="AQ43" s="205"/>
      <c r="AR43" s="194"/>
      <c r="AS43" s="194"/>
    </row>
    <row r="44" spans="1:45" ht="3.75" customHeight="1" x14ac:dyDescent="0.2">
      <c r="A44" s="740"/>
      <c r="C44" s="791"/>
      <c r="D44" s="786"/>
      <c r="E44" s="784"/>
      <c r="F44" s="748"/>
      <c r="G44" s="761"/>
      <c r="H44" s="126" t="s">
        <v>244</v>
      </c>
      <c r="I44" s="127"/>
      <c r="J44" s="120"/>
      <c r="K44" s="54"/>
      <c r="L44" s="76"/>
      <c r="M44" s="55"/>
      <c r="N44" s="76"/>
      <c r="O44" s="55"/>
      <c r="P44" s="76"/>
      <c r="Q44" s="55"/>
      <c r="R44" s="76"/>
      <c r="S44" s="55"/>
      <c r="T44" s="75"/>
      <c r="U44" s="55"/>
      <c r="V44" s="77"/>
      <c r="W44" s="121"/>
      <c r="X44" s="537"/>
      <c r="Y44" s="56"/>
      <c r="Z44" s="113"/>
      <c r="AA44" s="108"/>
      <c r="AB44" s="107"/>
      <c r="AC44" s="108"/>
      <c r="AD44" s="103"/>
      <c r="AE44" s="738"/>
      <c r="AF44" s="740"/>
      <c r="AG44" s="758"/>
      <c r="AH44" s="734"/>
      <c r="AI44" s="728"/>
      <c r="AJ44" s="730"/>
      <c r="AK44" s="732"/>
      <c r="AL44" s="194"/>
      <c r="AM44" s="205"/>
      <c r="AN44" s="205"/>
      <c r="AO44" s="205"/>
      <c r="AP44" s="205"/>
      <c r="AQ44" s="205"/>
      <c r="AR44" s="194"/>
      <c r="AS44" s="194"/>
    </row>
    <row r="45" spans="1:45" ht="6" customHeight="1" x14ac:dyDescent="0.2">
      <c r="A45" s="740"/>
      <c r="C45" s="791"/>
      <c r="D45" s="786"/>
      <c r="E45" s="784"/>
      <c r="F45" s="749"/>
      <c r="G45" s="762"/>
      <c r="H45" s="126" t="s">
        <v>245</v>
      </c>
      <c r="I45" s="127"/>
      <c r="J45" s="120"/>
      <c r="K45" s="54"/>
      <c r="L45" s="76"/>
      <c r="M45" s="55"/>
      <c r="N45" s="76"/>
      <c r="O45" s="55"/>
      <c r="P45" s="76"/>
      <c r="Q45" s="55"/>
      <c r="R45" s="76"/>
      <c r="S45" s="55"/>
      <c r="T45" s="75"/>
      <c r="U45" s="55"/>
      <c r="V45" s="77"/>
      <c r="W45" s="121"/>
      <c r="X45" s="537"/>
      <c r="Y45" s="56"/>
      <c r="Z45" s="113"/>
      <c r="AA45" s="108"/>
      <c r="AB45" s="107"/>
      <c r="AC45" s="108"/>
      <c r="AD45" s="103"/>
      <c r="AE45" s="738"/>
      <c r="AF45" s="740"/>
      <c r="AG45" s="758"/>
      <c r="AH45" s="734"/>
      <c r="AI45" s="728"/>
      <c r="AJ45" s="730"/>
      <c r="AK45" s="732"/>
      <c r="AL45" s="194"/>
      <c r="AM45" s="205"/>
      <c r="AN45" s="205"/>
      <c r="AO45" s="205"/>
      <c r="AP45" s="205"/>
      <c r="AQ45" s="205"/>
      <c r="AR45" s="194"/>
      <c r="AS45" s="194"/>
    </row>
    <row r="46" spans="1:45" ht="60" customHeight="1" x14ac:dyDescent="0.2">
      <c r="A46" s="740"/>
      <c r="C46" s="791"/>
      <c r="D46" s="786"/>
      <c r="E46" s="784"/>
      <c r="F46" s="750" t="s">
        <v>247</v>
      </c>
      <c r="G46" s="763"/>
      <c r="H46" s="126" t="s">
        <v>243</v>
      </c>
      <c r="I46" s="127"/>
      <c r="J46" s="120"/>
      <c r="K46" s="54"/>
      <c r="L46" s="76"/>
      <c r="M46" s="55"/>
      <c r="N46" s="76"/>
      <c r="O46" s="55"/>
      <c r="P46" s="76"/>
      <c r="Q46" s="55"/>
      <c r="R46" s="76"/>
      <c r="S46" s="55"/>
      <c r="T46" s="75"/>
      <c r="U46" s="55"/>
      <c r="V46" s="77"/>
      <c r="W46" s="121"/>
      <c r="X46" s="537"/>
      <c r="Y46" s="56"/>
      <c r="Z46" s="113"/>
      <c r="AA46" s="108"/>
      <c r="AB46" s="107"/>
      <c r="AC46" s="108"/>
      <c r="AD46" s="103"/>
      <c r="AE46" s="738"/>
      <c r="AF46" s="740"/>
      <c r="AG46" s="758"/>
      <c r="AH46" s="734"/>
      <c r="AI46" s="728"/>
      <c r="AJ46" s="730"/>
      <c r="AK46" s="732"/>
      <c r="AL46" s="194"/>
      <c r="AM46" s="205"/>
      <c r="AN46" s="205"/>
      <c r="AO46" s="205"/>
      <c r="AP46" s="205"/>
      <c r="AQ46" s="205"/>
      <c r="AR46" s="194"/>
      <c r="AS46" s="194"/>
    </row>
    <row r="47" spans="1:45" ht="22.5" hidden="1" customHeight="1" x14ac:dyDescent="0.2">
      <c r="A47" s="740"/>
      <c r="C47" s="791"/>
      <c r="D47" s="786"/>
      <c r="E47" s="784"/>
      <c r="F47" s="748"/>
      <c r="G47" s="761"/>
      <c r="H47" s="126" t="s">
        <v>244</v>
      </c>
      <c r="I47" s="127"/>
      <c r="J47" s="120"/>
      <c r="K47" s="54"/>
      <c r="L47" s="76"/>
      <c r="M47" s="55"/>
      <c r="N47" s="76"/>
      <c r="O47" s="55"/>
      <c r="P47" s="76"/>
      <c r="Q47" s="55"/>
      <c r="R47" s="76"/>
      <c r="S47" s="55"/>
      <c r="T47" s="75"/>
      <c r="U47" s="55"/>
      <c r="V47" s="77"/>
      <c r="W47" s="121"/>
      <c r="X47" s="537"/>
      <c r="Y47" s="56"/>
      <c r="Z47" s="113"/>
      <c r="AA47" s="108"/>
      <c r="AB47" s="107"/>
      <c r="AC47" s="108"/>
      <c r="AD47" s="103"/>
      <c r="AE47" s="738"/>
      <c r="AF47" s="740"/>
      <c r="AG47" s="758"/>
      <c r="AH47" s="734"/>
      <c r="AI47" s="728"/>
      <c r="AJ47" s="730"/>
      <c r="AK47" s="732"/>
      <c r="AL47" s="194"/>
      <c r="AM47" s="205"/>
      <c r="AN47" s="205"/>
      <c r="AO47" s="205"/>
      <c r="AP47" s="205"/>
      <c r="AQ47" s="205"/>
      <c r="AR47" s="194"/>
      <c r="AS47" s="194"/>
    </row>
    <row r="48" spans="1:45" ht="9.75" hidden="1" customHeight="1" x14ac:dyDescent="0.2">
      <c r="A48" s="740"/>
      <c r="C48" s="791"/>
      <c r="D48" s="786"/>
      <c r="E48" s="784"/>
      <c r="F48" s="749"/>
      <c r="G48" s="762"/>
      <c r="H48" s="126" t="s">
        <v>245</v>
      </c>
      <c r="I48" s="127"/>
      <c r="J48" s="120"/>
      <c r="K48" s="54"/>
      <c r="L48" s="76"/>
      <c r="M48" s="55"/>
      <c r="N48" s="76"/>
      <c r="O48" s="55"/>
      <c r="P48" s="76"/>
      <c r="Q48" s="55"/>
      <c r="R48" s="76"/>
      <c r="S48" s="55"/>
      <c r="T48" s="75"/>
      <c r="U48" s="55"/>
      <c r="V48" s="77"/>
      <c r="W48" s="121"/>
      <c r="X48" s="537"/>
      <c r="Y48" s="56"/>
      <c r="Z48" s="113"/>
      <c r="AA48" s="108"/>
      <c r="AB48" s="107"/>
      <c r="AC48" s="108"/>
      <c r="AD48" s="103"/>
      <c r="AE48" s="738"/>
      <c r="AF48" s="740"/>
      <c r="AG48" s="758"/>
      <c r="AH48" s="734"/>
      <c r="AI48" s="728"/>
      <c r="AJ48" s="730"/>
      <c r="AK48" s="732"/>
      <c r="AL48" s="194"/>
      <c r="AM48" s="205"/>
      <c r="AN48" s="205"/>
      <c r="AO48" s="205"/>
      <c r="AP48" s="205"/>
      <c r="AQ48" s="205"/>
      <c r="AR48" s="194"/>
      <c r="AS48" s="194"/>
    </row>
    <row r="49" spans="1:45" ht="13.5" customHeight="1" x14ac:dyDescent="0.2">
      <c r="A49" s="740"/>
      <c r="C49" s="791"/>
      <c r="D49" s="786"/>
      <c r="E49" s="784"/>
      <c r="F49" s="750" t="s">
        <v>248</v>
      </c>
      <c r="G49" s="763"/>
      <c r="H49" s="126" t="s">
        <v>243</v>
      </c>
      <c r="I49" s="127"/>
      <c r="J49" s="120"/>
      <c r="K49" s="54"/>
      <c r="L49" s="76"/>
      <c r="M49" s="55"/>
      <c r="N49" s="76"/>
      <c r="O49" s="55"/>
      <c r="P49" s="76"/>
      <c r="Q49" s="55"/>
      <c r="R49" s="76"/>
      <c r="S49" s="55"/>
      <c r="T49" s="75"/>
      <c r="U49" s="55"/>
      <c r="V49" s="77"/>
      <c r="W49" s="121"/>
      <c r="X49" s="537"/>
      <c r="Y49" s="56"/>
      <c r="Z49" s="113"/>
      <c r="AA49" s="108"/>
      <c r="AB49" s="107"/>
      <c r="AC49" s="108"/>
      <c r="AD49" s="103"/>
      <c r="AE49" s="738"/>
      <c r="AF49" s="740"/>
      <c r="AG49" s="758"/>
      <c r="AH49" s="734"/>
      <c r="AI49" s="728"/>
      <c r="AJ49" s="730"/>
      <c r="AK49" s="732"/>
      <c r="AL49" s="194"/>
      <c r="AM49" s="205"/>
      <c r="AN49" s="205"/>
      <c r="AO49" s="205"/>
      <c r="AP49" s="205"/>
      <c r="AQ49" s="205"/>
      <c r="AR49" s="194"/>
      <c r="AS49" s="194"/>
    </row>
    <row r="50" spans="1:45" ht="22.5" hidden="1" customHeight="1" x14ac:dyDescent="0.2">
      <c r="A50" s="740"/>
      <c r="C50" s="791"/>
      <c r="D50" s="786"/>
      <c r="E50" s="784"/>
      <c r="F50" s="748"/>
      <c r="G50" s="761"/>
      <c r="H50" s="126" t="s">
        <v>244</v>
      </c>
      <c r="I50" s="127"/>
      <c r="J50" s="120"/>
      <c r="K50" s="54"/>
      <c r="L50" s="76"/>
      <c r="M50" s="55"/>
      <c r="N50" s="76"/>
      <c r="O50" s="55"/>
      <c r="P50" s="76"/>
      <c r="Q50" s="55"/>
      <c r="R50" s="76"/>
      <c r="S50" s="55"/>
      <c r="T50" s="75"/>
      <c r="U50" s="55"/>
      <c r="V50" s="77"/>
      <c r="W50" s="121"/>
      <c r="X50" s="537"/>
      <c r="Y50" s="56"/>
      <c r="Z50" s="113"/>
      <c r="AA50" s="108"/>
      <c r="AB50" s="107"/>
      <c r="AC50" s="108"/>
      <c r="AD50" s="103"/>
      <c r="AE50" s="738"/>
      <c r="AF50" s="740"/>
      <c r="AG50" s="758"/>
      <c r="AH50" s="734"/>
      <c r="AI50" s="728"/>
      <c r="AJ50" s="730"/>
      <c r="AK50" s="732"/>
      <c r="AL50" s="194"/>
      <c r="AM50" s="205"/>
      <c r="AN50" s="205"/>
      <c r="AO50" s="205"/>
      <c r="AP50" s="205"/>
      <c r="AQ50" s="205"/>
      <c r="AR50" s="194"/>
      <c r="AS50" s="194"/>
    </row>
    <row r="51" spans="1:45" ht="22.5" hidden="1" customHeight="1" x14ac:dyDescent="0.2">
      <c r="A51" s="740"/>
      <c r="C51" s="791"/>
      <c r="D51" s="786"/>
      <c r="E51" s="784"/>
      <c r="F51" s="749"/>
      <c r="G51" s="762"/>
      <c r="H51" s="126" t="s">
        <v>245</v>
      </c>
      <c r="I51" s="127"/>
      <c r="J51" s="120"/>
      <c r="K51" s="54"/>
      <c r="L51" s="76"/>
      <c r="M51" s="55"/>
      <c r="N51" s="76"/>
      <c r="O51" s="55"/>
      <c r="P51" s="76"/>
      <c r="Q51" s="55"/>
      <c r="R51" s="76"/>
      <c r="S51" s="55"/>
      <c r="T51" s="75"/>
      <c r="U51" s="55"/>
      <c r="V51" s="77"/>
      <c r="W51" s="121"/>
      <c r="X51" s="537"/>
      <c r="Y51" s="56"/>
      <c r="Z51" s="113"/>
      <c r="AA51" s="108"/>
      <c r="AB51" s="107"/>
      <c r="AC51" s="108"/>
      <c r="AD51" s="103"/>
      <c r="AE51" s="738"/>
      <c r="AF51" s="740"/>
      <c r="AG51" s="758"/>
      <c r="AH51" s="734"/>
      <c r="AI51" s="728"/>
      <c r="AJ51" s="730"/>
      <c r="AK51" s="732"/>
      <c r="AL51" s="194"/>
      <c r="AM51" s="205"/>
      <c r="AN51" s="205"/>
      <c r="AO51" s="205"/>
      <c r="AP51" s="205"/>
      <c r="AQ51" s="205"/>
      <c r="AR51" s="194"/>
      <c r="AS51" s="194"/>
    </row>
    <row r="52" spans="1:45" ht="1.5" customHeight="1" x14ac:dyDescent="0.2">
      <c r="A52" s="740"/>
      <c r="C52" s="791"/>
      <c r="D52" s="786"/>
      <c r="E52" s="784"/>
      <c r="F52" s="750" t="s">
        <v>249</v>
      </c>
      <c r="G52" s="763"/>
      <c r="H52" s="126" t="s">
        <v>243</v>
      </c>
      <c r="I52" s="127"/>
      <c r="J52" s="120"/>
      <c r="K52" s="54"/>
      <c r="L52" s="76"/>
      <c r="M52" s="55"/>
      <c r="N52" s="76"/>
      <c r="O52" s="55"/>
      <c r="P52" s="76"/>
      <c r="Q52" s="55"/>
      <c r="R52" s="76"/>
      <c r="S52" s="55"/>
      <c r="T52" s="75"/>
      <c r="U52" s="55"/>
      <c r="V52" s="77"/>
      <c r="W52" s="121"/>
      <c r="X52" s="537"/>
      <c r="Y52" s="56"/>
      <c r="Z52" s="113"/>
      <c r="AA52" s="108"/>
      <c r="AB52" s="107"/>
      <c r="AC52" s="108"/>
      <c r="AD52" s="103"/>
      <c r="AE52" s="738"/>
      <c r="AF52" s="740"/>
      <c r="AG52" s="758"/>
      <c r="AH52" s="734"/>
      <c r="AI52" s="728"/>
      <c r="AJ52" s="730"/>
      <c r="AK52" s="732"/>
      <c r="AL52" s="194"/>
      <c r="AM52" s="205"/>
      <c r="AN52" s="205"/>
      <c r="AO52" s="205"/>
      <c r="AP52" s="205"/>
      <c r="AQ52" s="205"/>
      <c r="AR52" s="194"/>
      <c r="AS52" s="194"/>
    </row>
    <row r="53" spans="1:45" ht="22.5" hidden="1" customHeight="1" x14ac:dyDescent="0.2">
      <c r="A53" s="740"/>
      <c r="C53" s="791"/>
      <c r="D53" s="786"/>
      <c r="E53" s="784"/>
      <c r="F53" s="748"/>
      <c r="G53" s="761"/>
      <c r="H53" s="126" t="s">
        <v>244</v>
      </c>
      <c r="I53" s="127"/>
      <c r="J53" s="120"/>
      <c r="K53" s="54"/>
      <c r="L53" s="76"/>
      <c r="M53" s="55"/>
      <c r="N53" s="76"/>
      <c r="O53" s="55"/>
      <c r="P53" s="76"/>
      <c r="Q53" s="55"/>
      <c r="R53" s="76"/>
      <c r="S53" s="55"/>
      <c r="T53" s="75"/>
      <c r="U53" s="55"/>
      <c r="V53" s="77"/>
      <c r="W53" s="121"/>
      <c r="X53" s="537"/>
      <c r="Y53" s="56"/>
      <c r="Z53" s="113"/>
      <c r="AA53" s="108"/>
      <c r="AB53" s="107"/>
      <c r="AC53" s="108"/>
      <c r="AD53" s="103"/>
      <c r="AE53" s="738"/>
      <c r="AF53" s="740"/>
      <c r="AG53" s="758"/>
      <c r="AH53" s="734"/>
      <c r="AI53" s="728"/>
      <c r="AJ53" s="730"/>
      <c r="AK53" s="732"/>
      <c r="AL53" s="194"/>
      <c r="AM53" s="205"/>
      <c r="AN53" s="205"/>
      <c r="AO53" s="205"/>
      <c r="AP53" s="205"/>
      <c r="AQ53" s="205"/>
      <c r="AR53" s="194"/>
      <c r="AS53" s="194"/>
    </row>
    <row r="54" spans="1:45" ht="22.5" hidden="1" customHeight="1" thickBot="1" x14ac:dyDescent="0.25">
      <c r="A54" s="741"/>
      <c r="C54" s="792"/>
      <c r="D54" s="787"/>
      <c r="E54" s="785"/>
      <c r="F54" s="789"/>
      <c r="G54" s="790"/>
      <c r="H54" s="128" t="s">
        <v>245</v>
      </c>
      <c r="I54" s="129"/>
      <c r="J54" s="122"/>
      <c r="K54" s="89"/>
      <c r="L54" s="90"/>
      <c r="M54" s="91"/>
      <c r="N54" s="90"/>
      <c r="O54" s="91"/>
      <c r="P54" s="90"/>
      <c r="Q54" s="91"/>
      <c r="R54" s="90"/>
      <c r="S54" s="91"/>
      <c r="T54" s="88"/>
      <c r="U54" s="91"/>
      <c r="V54" s="92"/>
      <c r="W54" s="123"/>
      <c r="X54" s="538"/>
      <c r="Y54" s="94"/>
      <c r="Z54" s="518"/>
      <c r="AA54" s="110"/>
      <c r="AB54" s="109"/>
      <c r="AC54" s="110"/>
      <c r="AD54" s="104"/>
      <c r="AE54" s="739"/>
      <c r="AF54" s="741"/>
      <c r="AG54" s="759"/>
      <c r="AH54" s="735"/>
      <c r="AI54" s="729"/>
      <c r="AJ54" s="731"/>
      <c r="AK54" s="733"/>
      <c r="AL54" s="194"/>
      <c r="AM54" s="205"/>
      <c r="AN54" s="205"/>
      <c r="AO54" s="205"/>
      <c r="AP54" s="205"/>
      <c r="AQ54" s="205"/>
      <c r="AR54" s="194"/>
      <c r="AS54" s="194"/>
    </row>
    <row r="55" spans="1:45" ht="117" customHeight="1" x14ac:dyDescent="0.2">
      <c r="A55" s="740" t="str">
        <f>'2 Contexto e Identificación'!$A$13</f>
        <v>R4</v>
      </c>
      <c r="B55" s="794" t="str">
        <f>+'2 Contexto e Identificación'!$E$13</f>
        <v>Posibilidad de recibir o solicitar cualquier dádiva o beneficio a nombre propio o de terceros Con el fin de  realizar un nombramiento</v>
      </c>
      <c r="C55" s="791" t="str">
        <f>+'5 Mapa Calor Inherente'!$C$13</f>
        <v>Rara Vez</v>
      </c>
      <c r="D55" s="786" t="str">
        <f>+'5 Mapa Calor Inherente'!$D$13</f>
        <v>Moderado</v>
      </c>
      <c r="E55" s="784" t="str">
        <f>+'5 Mapa Calor Inherente'!$E$13</f>
        <v>Moderado</v>
      </c>
      <c r="F55" s="748" t="s">
        <v>242</v>
      </c>
      <c r="G55" s="761" t="s">
        <v>383</v>
      </c>
      <c r="H55" s="124" t="s">
        <v>243</v>
      </c>
      <c r="I55" s="125" t="s">
        <v>385</v>
      </c>
      <c r="J55" s="494" t="s">
        <v>339</v>
      </c>
      <c r="K55" s="62">
        <v>15</v>
      </c>
      <c r="L55" s="495" t="s">
        <v>340</v>
      </c>
      <c r="M55" s="97">
        <v>15</v>
      </c>
      <c r="N55" s="495" t="s">
        <v>341</v>
      </c>
      <c r="O55" s="97">
        <v>15</v>
      </c>
      <c r="P55" s="495" t="s">
        <v>386</v>
      </c>
      <c r="Q55" s="97">
        <v>10</v>
      </c>
      <c r="R55" s="495" t="s">
        <v>387</v>
      </c>
      <c r="S55" s="97">
        <v>0</v>
      </c>
      <c r="T55" s="495" t="s">
        <v>344</v>
      </c>
      <c r="U55" s="97">
        <v>15</v>
      </c>
      <c r="V55" s="519" t="s">
        <v>388</v>
      </c>
      <c r="W55" s="119">
        <v>5</v>
      </c>
      <c r="X55" s="539">
        <v>75</v>
      </c>
      <c r="Y55" s="99" t="s">
        <v>389</v>
      </c>
      <c r="Z55" s="496">
        <v>75</v>
      </c>
      <c r="AA55" s="106" t="s">
        <v>389</v>
      </c>
      <c r="AB55" s="105" t="s">
        <v>389</v>
      </c>
      <c r="AC55" s="106" t="s">
        <v>389</v>
      </c>
      <c r="AD55" s="102" t="s">
        <v>324</v>
      </c>
      <c r="AE55" s="738" t="s">
        <v>389</v>
      </c>
      <c r="AF55" s="740" t="s">
        <v>389</v>
      </c>
      <c r="AG55" s="758"/>
      <c r="AH55" s="734"/>
      <c r="AI55" s="728" t="s">
        <v>381</v>
      </c>
      <c r="AJ55" s="730" t="s">
        <v>208</v>
      </c>
      <c r="AK55" s="732" t="s">
        <v>208</v>
      </c>
      <c r="AL55" s="194"/>
      <c r="AM55" s="205"/>
      <c r="AN55" s="205"/>
      <c r="AO55" s="205"/>
      <c r="AP55" s="205"/>
      <c r="AQ55" s="205"/>
      <c r="AR55" s="194"/>
      <c r="AS55" s="194"/>
    </row>
    <row r="56" spans="1:45" ht="22.5" customHeight="1" x14ac:dyDescent="0.2">
      <c r="A56" s="740"/>
      <c r="B56" s="794"/>
      <c r="C56" s="791"/>
      <c r="D56" s="786"/>
      <c r="E56" s="784"/>
      <c r="F56" s="748"/>
      <c r="G56" s="761"/>
      <c r="H56" s="126" t="s">
        <v>244</v>
      </c>
      <c r="I56" s="127"/>
      <c r="J56" s="120"/>
      <c r="K56" s="54"/>
      <c r="L56" s="76"/>
      <c r="M56" s="55"/>
      <c r="N56" s="76"/>
      <c r="O56" s="55"/>
      <c r="P56" s="76"/>
      <c r="Q56" s="55"/>
      <c r="R56" s="76"/>
      <c r="S56" s="55"/>
      <c r="T56" s="75"/>
      <c r="U56" s="55"/>
      <c r="V56" s="77"/>
      <c r="W56" s="121"/>
      <c r="X56" s="537"/>
      <c r="Y56" s="56"/>
      <c r="Z56" s="113"/>
      <c r="AA56" s="108"/>
      <c r="AB56" s="107"/>
      <c r="AC56" s="108"/>
      <c r="AD56" s="103"/>
      <c r="AE56" s="738"/>
      <c r="AF56" s="740"/>
      <c r="AG56" s="758"/>
      <c r="AH56" s="734"/>
      <c r="AI56" s="728"/>
      <c r="AJ56" s="730"/>
      <c r="AK56" s="732"/>
      <c r="AL56" s="194"/>
      <c r="AM56" s="205"/>
      <c r="AN56" s="205"/>
      <c r="AO56" s="205"/>
      <c r="AP56" s="205"/>
      <c r="AQ56" s="205"/>
      <c r="AR56" s="194"/>
      <c r="AS56" s="194"/>
    </row>
    <row r="57" spans="1:45" ht="52.5" customHeight="1" x14ac:dyDescent="0.2">
      <c r="A57" s="740"/>
      <c r="B57" s="794"/>
      <c r="C57" s="791"/>
      <c r="D57" s="786"/>
      <c r="E57" s="784"/>
      <c r="F57" s="749"/>
      <c r="G57" s="762"/>
      <c r="H57" s="126" t="s">
        <v>245</v>
      </c>
      <c r="I57" s="127"/>
      <c r="J57" s="120"/>
      <c r="K57" s="54"/>
      <c r="L57" s="76"/>
      <c r="M57" s="55"/>
      <c r="N57" s="76"/>
      <c r="O57" s="55"/>
      <c r="P57" s="76"/>
      <c r="Q57" s="55"/>
      <c r="R57" s="76"/>
      <c r="S57" s="55"/>
      <c r="T57" s="75"/>
      <c r="U57" s="55"/>
      <c r="V57" s="77"/>
      <c r="W57" s="121"/>
      <c r="X57" s="537"/>
      <c r="Y57" s="56"/>
      <c r="Z57" s="113"/>
      <c r="AA57" s="108"/>
      <c r="AB57" s="107"/>
      <c r="AC57" s="108"/>
      <c r="AD57" s="103"/>
      <c r="AE57" s="738"/>
      <c r="AF57" s="740"/>
      <c r="AG57" s="758"/>
      <c r="AH57" s="734"/>
      <c r="AI57" s="728"/>
      <c r="AJ57" s="730"/>
      <c r="AK57" s="732"/>
      <c r="AL57" s="194"/>
      <c r="AM57" s="205"/>
      <c r="AN57" s="205"/>
      <c r="AO57" s="205"/>
      <c r="AP57" s="205"/>
      <c r="AQ57" s="205"/>
      <c r="AR57" s="194"/>
      <c r="AS57" s="194"/>
    </row>
    <row r="58" spans="1:45" ht="123" customHeight="1" x14ac:dyDescent="0.2">
      <c r="A58" s="740"/>
      <c r="B58" s="794"/>
      <c r="C58" s="791"/>
      <c r="D58" s="786"/>
      <c r="E58" s="784"/>
      <c r="F58" s="750" t="s">
        <v>246</v>
      </c>
      <c r="G58" s="763" t="s">
        <v>384</v>
      </c>
      <c r="H58" s="126" t="s">
        <v>243</v>
      </c>
      <c r="I58" s="125" t="s">
        <v>385</v>
      </c>
      <c r="J58" s="494" t="s">
        <v>339</v>
      </c>
      <c r="K58" s="54">
        <v>15</v>
      </c>
      <c r="L58" s="495" t="s">
        <v>340</v>
      </c>
      <c r="M58" s="55">
        <v>15</v>
      </c>
      <c r="N58" s="76" t="s">
        <v>341</v>
      </c>
      <c r="O58" s="55">
        <v>15</v>
      </c>
      <c r="P58" s="495" t="s">
        <v>386</v>
      </c>
      <c r="Q58" s="55">
        <v>10</v>
      </c>
      <c r="R58" s="495" t="s">
        <v>387</v>
      </c>
      <c r="S58" s="55">
        <v>0</v>
      </c>
      <c r="T58" s="495" t="s">
        <v>344</v>
      </c>
      <c r="U58" s="55">
        <v>15</v>
      </c>
      <c r="V58" s="519" t="s">
        <v>388</v>
      </c>
      <c r="W58" s="121">
        <v>5</v>
      </c>
      <c r="X58" s="537">
        <v>75</v>
      </c>
      <c r="Y58" s="56" t="s">
        <v>389</v>
      </c>
      <c r="Z58" s="496">
        <v>75</v>
      </c>
      <c r="AA58" s="108" t="s">
        <v>389</v>
      </c>
      <c r="AB58" s="107" t="s">
        <v>389</v>
      </c>
      <c r="AC58" s="108" t="s">
        <v>389</v>
      </c>
      <c r="AD58" s="102" t="s">
        <v>324</v>
      </c>
      <c r="AE58" s="738"/>
      <c r="AF58" s="740"/>
      <c r="AG58" s="758"/>
      <c r="AH58" s="734"/>
      <c r="AI58" s="728"/>
      <c r="AJ58" s="730"/>
      <c r="AK58" s="732"/>
      <c r="AL58" s="194"/>
      <c r="AM58" s="205"/>
      <c r="AN58" s="205"/>
      <c r="AO58" s="205"/>
      <c r="AP58" s="205"/>
      <c r="AQ58" s="205"/>
      <c r="AR58" s="194"/>
      <c r="AS58" s="194"/>
    </row>
    <row r="59" spans="1:45" ht="22.5" customHeight="1" x14ac:dyDescent="0.2">
      <c r="A59" s="740"/>
      <c r="B59" s="794"/>
      <c r="C59" s="791"/>
      <c r="D59" s="786"/>
      <c r="E59" s="784"/>
      <c r="F59" s="748"/>
      <c r="G59" s="761"/>
      <c r="H59" s="126" t="s">
        <v>244</v>
      </c>
      <c r="I59" s="127"/>
      <c r="J59" s="120"/>
      <c r="K59" s="54"/>
      <c r="L59" s="76"/>
      <c r="M59" s="55"/>
      <c r="N59" s="76"/>
      <c r="O59" s="55"/>
      <c r="P59" s="76"/>
      <c r="Q59" s="55"/>
      <c r="R59" s="76"/>
      <c r="S59" s="55"/>
      <c r="T59" s="75"/>
      <c r="U59" s="55"/>
      <c r="V59" s="77"/>
      <c r="W59" s="121"/>
      <c r="X59" s="537"/>
      <c r="Y59" s="56"/>
      <c r="Z59" s="113"/>
      <c r="AA59" s="108"/>
      <c r="AB59" s="107"/>
      <c r="AC59" s="108"/>
      <c r="AD59" s="103"/>
      <c r="AE59" s="738"/>
      <c r="AF59" s="740"/>
      <c r="AG59" s="758"/>
      <c r="AH59" s="734"/>
      <c r="AI59" s="728"/>
      <c r="AJ59" s="730"/>
      <c r="AK59" s="732"/>
      <c r="AL59" s="194"/>
      <c r="AM59" s="205"/>
      <c r="AN59" s="205"/>
      <c r="AO59" s="205"/>
      <c r="AP59" s="205"/>
      <c r="AQ59" s="205"/>
      <c r="AR59" s="194"/>
      <c r="AS59" s="194"/>
    </row>
    <row r="60" spans="1:45" ht="22.5" customHeight="1" x14ac:dyDescent="0.2">
      <c r="A60" s="740"/>
      <c r="B60" s="794"/>
      <c r="C60" s="791"/>
      <c r="D60" s="786"/>
      <c r="E60" s="784"/>
      <c r="F60" s="749"/>
      <c r="G60" s="762"/>
      <c r="H60" s="126" t="s">
        <v>245</v>
      </c>
      <c r="I60" s="127"/>
      <c r="J60" s="120"/>
      <c r="K60" s="54"/>
      <c r="L60" s="76"/>
      <c r="M60" s="55"/>
      <c r="N60" s="76"/>
      <c r="O60" s="55"/>
      <c r="P60" s="76"/>
      <c r="Q60" s="55"/>
      <c r="R60" s="76"/>
      <c r="S60" s="55"/>
      <c r="T60" s="75"/>
      <c r="U60" s="55"/>
      <c r="V60" s="77"/>
      <c r="W60" s="121"/>
      <c r="X60" s="537"/>
      <c r="Y60" s="56"/>
      <c r="Z60" s="113"/>
      <c r="AA60" s="108"/>
      <c r="AB60" s="107"/>
      <c r="AC60" s="108"/>
      <c r="AD60" s="103"/>
      <c r="AE60" s="738"/>
      <c r="AF60" s="740"/>
      <c r="AG60" s="758"/>
      <c r="AH60" s="734"/>
      <c r="AI60" s="728"/>
      <c r="AJ60" s="730"/>
      <c r="AK60" s="732"/>
      <c r="AL60" s="194"/>
      <c r="AM60" s="205"/>
      <c r="AN60" s="205"/>
      <c r="AO60" s="205"/>
      <c r="AP60" s="205"/>
      <c r="AQ60" s="205"/>
      <c r="AR60" s="194"/>
      <c r="AS60" s="194"/>
    </row>
    <row r="61" spans="1:45" ht="22.5" customHeight="1" x14ac:dyDescent="0.2">
      <c r="A61" s="740"/>
      <c r="B61" s="794"/>
      <c r="C61" s="791"/>
      <c r="D61" s="786"/>
      <c r="E61" s="784"/>
      <c r="F61" s="750" t="s">
        <v>247</v>
      </c>
      <c r="G61" s="763"/>
      <c r="H61" s="126" t="s">
        <v>243</v>
      </c>
      <c r="I61" s="127"/>
      <c r="J61" s="120"/>
      <c r="K61" s="54"/>
      <c r="L61" s="76"/>
      <c r="M61" s="55"/>
      <c r="N61" s="76"/>
      <c r="O61" s="55"/>
      <c r="P61" s="76"/>
      <c r="Q61" s="55"/>
      <c r="R61" s="76"/>
      <c r="S61" s="55"/>
      <c r="T61" s="75"/>
      <c r="U61" s="55"/>
      <c r="V61" s="77"/>
      <c r="W61" s="121"/>
      <c r="X61" s="537"/>
      <c r="Y61" s="56"/>
      <c r="Z61" s="113"/>
      <c r="AA61" s="108"/>
      <c r="AB61" s="107"/>
      <c r="AC61" s="108"/>
      <c r="AD61" s="103"/>
      <c r="AE61" s="738"/>
      <c r="AF61" s="740"/>
      <c r="AG61" s="758"/>
      <c r="AH61" s="734"/>
      <c r="AI61" s="728"/>
      <c r="AJ61" s="730"/>
      <c r="AK61" s="732"/>
      <c r="AL61" s="194"/>
      <c r="AM61" s="205"/>
      <c r="AN61" s="205"/>
      <c r="AO61" s="205"/>
      <c r="AP61" s="205"/>
      <c r="AQ61" s="205"/>
      <c r="AR61" s="194"/>
      <c r="AS61" s="194"/>
    </row>
    <row r="62" spans="1:45" ht="22.5" customHeight="1" x14ac:dyDescent="0.2">
      <c r="A62" s="740"/>
      <c r="B62" s="794"/>
      <c r="C62" s="791"/>
      <c r="D62" s="786"/>
      <c r="E62" s="784"/>
      <c r="F62" s="748"/>
      <c r="G62" s="761"/>
      <c r="H62" s="126" t="s">
        <v>244</v>
      </c>
      <c r="I62" s="127"/>
      <c r="J62" s="120"/>
      <c r="K62" s="54"/>
      <c r="L62" s="76"/>
      <c r="M62" s="55"/>
      <c r="N62" s="76"/>
      <c r="O62" s="55"/>
      <c r="P62" s="76"/>
      <c r="Q62" s="55"/>
      <c r="R62" s="76"/>
      <c r="S62" s="55"/>
      <c r="T62" s="75"/>
      <c r="U62" s="55"/>
      <c r="V62" s="77"/>
      <c r="W62" s="121"/>
      <c r="X62" s="537"/>
      <c r="Y62" s="56"/>
      <c r="Z62" s="113"/>
      <c r="AA62" s="108"/>
      <c r="AB62" s="107"/>
      <c r="AC62" s="108"/>
      <c r="AD62" s="103"/>
      <c r="AE62" s="738"/>
      <c r="AF62" s="740"/>
      <c r="AG62" s="758"/>
      <c r="AH62" s="734"/>
      <c r="AI62" s="728"/>
      <c r="AJ62" s="730"/>
      <c r="AK62" s="732"/>
      <c r="AL62" s="194"/>
      <c r="AM62" s="205"/>
      <c r="AN62" s="205"/>
      <c r="AO62" s="205"/>
      <c r="AP62" s="205"/>
      <c r="AQ62" s="205"/>
      <c r="AR62" s="194"/>
      <c r="AS62" s="194"/>
    </row>
    <row r="63" spans="1:45" ht="22.5" customHeight="1" x14ac:dyDescent="0.2">
      <c r="A63" s="740"/>
      <c r="B63" s="794"/>
      <c r="C63" s="791"/>
      <c r="D63" s="786"/>
      <c r="E63" s="784"/>
      <c r="F63" s="749"/>
      <c r="G63" s="762"/>
      <c r="H63" s="126" t="s">
        <v>245</v>
      </c>
      <c r="I63" s="127"/>
      <c r="J63" s="120"/>
      <c r="K63" s="54"/>
      <c r="L63" s="76"/>
      <c r="M63" s="55"/>
      <c r="N63" s="76"/>
      <c r="O63" s="55"/>
      <c r="P63" s="76"/>
      <c r="Q63" s="55"/>
      <c r="R63" s="76"/>
      <c r="S63" s="55"/>
      <c r="T63" s="75"/>
      <c r="U63" s="55"/>
      <c r="V63" s="77"/>
      <c r="W63" s="121"/>
      <c r="X63" s="537"/>
      <c r="Y63" s="56"/>
      <c r="Z63" s="113"/>
      <c r="AA63" s="108"/>
      <c r="AB63" s="107"/>
      <c r="AC63" s="108"/>
      <c r="AD63" s="103"/>
      <c r="AE63" s="738"/>
      <c r="AF63" s="740"/>
      <c r="AG63" s="758"/>
      <c r="AH63" s="734"/>
      <c r="AI63" s="728"/>
      <c r="AJ63" s="730"/>
      <c r="AK63" s="732"/>
      <c r="AL63" s="194"/>
      <c r="AM63" s="205"/>
      <c r="AN63" s="205"/>
      <c r="AO63" s="205"/>
      <c r="AP63" s="205"/>
      <c r="AQ63" s="205"/>
      <c r="AR63" s="194"/>
      <c r="AS63" s="194"/>
    </row>
    <row r="64" spans="1:45" ht="22.5" customHeight="1" x14ac:dyDescent="0.2">
      <c r="A64" s="740"/>
      <c r="B64" s="794"/>
      <c r="C64" s="791"/>
      <c r="D64" s="786"/>
      <c r="E64" s="784"/>
      <c r="F64" s="750" t="s">
        <v>248</v>
      </c>
      <c r="G64" s="763"/>
      <c r="H64" s="126" t="s">
        <v>243</v>
      </c>
      <c r="I64" s="127"/>
      <c r="J64" s="120"/>
      <c r="K64" s="54"/>
      <c r="L64" s="76"/>
      <c r="M64" s="55"/>
      <c r="N64" s="76"/>
      <c r="O64" s="55"/>
      <c r="P64" s="76"/>
      <c r="Q64" s="55"/>
      <c r="R64" s="76"/>
      <c r="S64" s="55"/>
      <c r="T64" s="75"/>
      <c r="U64" s="55"/>
      <c r="V64" s="77"/>
      <c r="W64" s="121"/>
      <c r="X64" s="537"/>
      <c r="Y64" s="56"/>
      <c r="Z64" s="113"/>
      <c r="AA64" s="108"/>
      <c r="AB64" s="107"/>
      <c r="AC64" s="108"/>
      <c r="AD64" s="103"/>
      <c r="AE64" s="738"/>
      <c r="AF64" s="740"/>
      <c r="AG64" s="758"/>
      <c r="AH64" s="734"/>
      <c r="AI64" s="728"/>
      <c r="AJ64" s="730"/>
      <c r="AK64" s="732"/>
      <c r="AL64" s="194"/>
      <c r="AM64" s="205"/>
      <c r="AN64" s="205"/>
      <c r="AO64" s="205"/>
      <c r="AP64" s="205"/>
      <c r="AQ64" s="205"/>
      <c r="AR64" s="194"/>
      <c r="AS64" s="194"/>
    </row>
    <row r="65" spans="1:45" ht="22.5" customHeight="1" x14ac:dyDescent="0.2">
      <c r="A65" s="740"/>
      <c r="B65" s="794"/>
      <c r="C65" s="791"/>
      <c r="D65" s="786"/>
      <c r="E65" s="784"/>
      <c r="F65" s="748"/>
      <c r="G65" s="761"/>
      <c r="H65" s="126" t="s">
        <v>244</v>
      </c>
      <c r="I65" s="127"/>
      <c r="J65" s="120"/>
      <c r="K65" s="54"/>
      <c r="L65" s="76"/>
      <c r="M65" s="55"/>
      <c r="N65" s="76"/>
      <c r="O65" s="55"/>
      <c r="P65" s="76"/>
      <c r="Q65" s="55"/>
      <c r="R65" s="76"/>
      <c r="S65" s="55"/>
      <c r="T65" s="75"/>
      <c r="U65" s="55"/>
      <c r="V65" s="77"/>
      <c r="W65" s="121"/>
      <c r="X65" s="537"/>
      <c r="Y65" s="56"/>
      <c r="Z65" s="113"/>
      <c r="AA65" s="108"/>
      <c r="AB65" s="107"/>
      <c r="AC65" s="108"/>
      <c r="AD65" s="103"/>
      <c r="AE65" s="738"/>
      <c r="AF65" s="740"/>
      <c r="AG65" s="758"/>
      <c r="AH65" s="734"/>
      <c r="AI65" s="728"/>
      <c r="AJ65" s="730"/>
      <c r="AK65" s="732"/>
      <c r="AL65" s="194"/>
      <c r="AM65" s="205"/>
      <c r="AN65" s="205"/>
      <c r="AO65" s="205"/>
      <c r="AP65" s="205"/>
      <c r="AQ65" s="205"/>
      <c r="AR65" s="194"/>
      <c r="AS65" s="194"/>
    </row>
    <row r="66" spans="1:45" ht="22.5" customHeight="1" x14ac:dyDescent="0.2">
      <c r="A66" s="740"/>
      <c r="B66" s="794"/>
      <c r="C66" s="791"/>
      <c r="D66" s="786"/>
      <c r="E66" s="784"/>
      <c r="F66" s="749"/>
      <c r="G66" s="762"/>
      <c r="H66" s="126" t="s">
        <v>245</v>
      </c>
      <c r="I66" s="127"/>
      <c r="J66" s="120"/>
      <c r="K66" s="54"/>
      <c r="L66" s="76"/>
      <c r="M66" s="55"/>
      <c r="N66" s="76"/>
      <c r="O66" s="55"/>
      <c r="P66" s="76"/>
      <c r="Q66" s="55"/>
      <c r="R66" s="76"/>
      <c r="S66" s="55"/>
      <c r="T66" s="75"/>
      <c r="U66" s="55"/>
      <c r="V66" s="77"/>
      <c r="W66" s="121"/>
      <c r="X66" s="537"/>
      <c r="Y66" s="56"/>
      <c r="Z66" s="113"/>
      <c r="AA66" s="108"/>
      <c r="AB66" s="107"/>
      <c r="AC66" s="108"/>
      <c r="AD66" s="103"/>
      <c r="AE66" s="738"/>
      <c r="AF66" s="740"/>
      <c r="AG66" s="758"/>
      <c r="AH66" s="734"/>
      <c r="AI66" s="728"/>
      <c r="AJ66" s="730"/>
      <c r="AK66" s="732"/>
      <c r="AL66" s="194"/>
      <c r="AM66" s="205"/>
      <c r="AN66" s="205"/>
      <c r="AO66" s="205"/>
      <c r="AP66" s="205"/>
      <c r="AQ66" s="205"/>
      <c r="AR66" s="194"/>
      <c r="AS66" s="194"/>
    </row>
    <row r="67" spans="1:45" ht="22.5" customHeight="1" x14ac:dyDescent="0.2">
      <c r="A67" s="740"/>
      <c r="B67" s="794"/>
      <c r="C67" s="791"/>
      <c r="D67" s="786"/>
      <c r="E67" s="784"/>
      <c r="F67" s="750" t="s">
        <v>249</v>
      </c>
      <c r="G67" s="763"/>
      <c r="H67" s="126" t="s">
        <v>243</v>
      </c>
      <c r="I67" s="127"/>
      <c r="J67" s="120"/>
      <c r="K67" s="54"/>
      <c r="L67" s="76"/>
      <c r="M67" s="55"/>
      <c r="N67" s="76"/>
      <c r="O67" s="55"/>
      <c r="P67" s="76"/>
      <c r="Q67" s="55"/>
      <c r="R67" s="76"/>
      <c r="S67" s="55"/>
      <c r="T67" s="75"/>
      <c r="U67" s="55"/>
      <c r="V67" s="77"/>
      <c r="W67" s="121"/>
      <c r="X67" s="537"/>
      <c r="Y67" s="56"/>
      <c r="Z67" s="113"/>
      <c r="AA67" s="108"/>
      <c r="AB67" s="107"/>
      <c r="AC67" s="108"/>
      <c r="AD67" s="103"/>
      <c r="AE67" s="738"/>
      <c r="AF67" s="740"/>
      <c r="AG67" s="758"/>
      <c r="AH67" s="734"/>
      <c r="AI67" s="728"/>
      <c r="AJ67" s="730"/>
      <c r="AK67" s="732"/>
      <c r="AL67" s="194"/>
      <c r="AM67" s="205"/>
      <c r="AN67" s="205"/>
      <c r="AO67" s="205"/>
      <c r="AP67" s="205"/>
      <c r="AQ67" s="205"/>
      <c r="AR67" s="194"/>
      <c r="AS67" s="194"/>
    </row>
    <row r="68" spans="1:45" ht="22.5" customHeight="1" x14ac:dyDescent="0.2">
      <c r="A68" s="740"/>
      <c r="B68" s="794"/>
      <c r="C68" s="791"/>
      <c r="D68" s="786"/>
      <c r="E68" s="784"/>
      <c r="F68" s="748"/>
      <c r="G68" s="761"/>
      <c r="H68" s="126" t="s">
        <v>244</v>
      </c>
      <c r="I68" s="127"/>
      <c r="J68" s="120"/>
      <c r="K68" s="54"/>
      <c r="L68" s="76"/>
      <c r="M68" s="55"/>
      <c r="N68" s="76"/>
      <c r="O68" s="55"/>
      <c r="P68" s="76"/>
      <c r="Q68" s="55"/>
      <c r="R68" s="76"/>
      <c r="S68" s="55"/>
      <c r="T68" s="75"/>
      <c r="U68" s="55"/>
      <c r="V68" s="77"/>
      <c r="W68" s="121"/>
      <c r="X68" s="537"/>
      <c r="Y68" s="56"/>
      <c r="Z68" s="113"/>
      <c r="AA68" s="108"/>
      <c r="AB68" s="107"/>
      <c r="AC68" s="108"/>
      <c r="AD68" s="103"/>
      <c r="AE68" s="738"/>
      <c r="AF68" s="740"/>
      <c r="AG68" s="758"/>
      <c r="AH68" s="734"/>
      <c r="AI68" s="728"/>
      <c r="AJ68" s="730"/>
      <c r="AK68" s="732"/>
      <c r="AL68" s="194"/>
      <c r="AM68" s="205"/>
      <c r="AN68" s="205"/>
      <c r="AO68" s="205"/>
      <c r="AP68" s="205"/>
      <c r="AQ68" s="205"/>
      <c r="AR68" s="194"/>
      <c r="AS68" s="194"/>
    </row>
    <row r="69" spans="1:45" ht="22.5" customHeight="1" thickBot="1" x14ac:dyDescent="0.25">
      <c r="A69" s="741"/>
      <c r="B69" s="795"/>
      <c r="C69" s="792"/>
      <c r="D69" s="787"/>
      <c r="E69" s="785"/>
      <c r="F69" s="789"/>
      <c r="G69" s="790"/>
      <c r="H69" s="128" t="s">
        <v>245</v>
      </c>
      <c r="I69" s="129"/>
      <c r="J69" s="122"/>
      <c r="K69" s="89"/>
      <c r="L69" s="90"/>
      <c r="M69" s="91"/>
      <c r="N69" s="90"/>
      <c r="O69" s="91"/>
      <c r="P69" s="90"/>
      <c r="Q69" s="91"/>
      <c r="R69" s="90"/>
      <c r="S69" s="91"/>
      <c r="T69" s="88"/>
      <c r="U69" s="91"/>
      <c r="V69" s="92"/>
      <c r="W69" s="123"/>
      <c r="X69" s="538"/>
      <c r="Y69" s="94"/>
      <c r="Z69" s="518"/>
      <c r="AA69" s="110"/>
      <c r="AB69" s="109"/>
      <c r="AC69" s="110"/>
      <c r="AD69" s="104"/>
      <c r="AE69" s="739"/>
      <c r="AF69" s="741"/>
      <c r="AG69" s="759"/>
      <c r="AH69" s="735"/>
      <c r="AI69" s="729"/>
      <c r="AJ69" s="731"/>
      <c r="AK69" s="733"/>
      <c r="AL69" s="194"/>
      <c r="AM69" s="205"/>
      <c r="AN69" s="205"/>
      <c r="AO69" s="205"/>
      <c r="AP69" s="205"/>
      <c r="AQ69" s="205"/>
      <c r="AR69" s="194"/>
      <c r="AS69" s="194"/>
    </row>
    <row r="70" spans="1:45" ht="58.5" customHeight="1" x14ac:dyDescent="0.2">
      <c r="A70" s="740" t="str">
        <f>'2 Contexto e Identificación'!$A$14</f>
        <v>R5</v>
      </c>
      <c r="B70" s="794" t="str">
        <f>+'2 Contexto e Identificación'!$E$14</f>
        <v>Posibilidad de recibir o solicitar cualquier dàdiva o beneficio a nombre propio o de terceros. Con el fin de omitir las debilidades encontradas en los procesos de las unidades auditadas y resultado de Auditorias</v>
      </c>
      <c r="C70" s="791" t="str">
        <f>+'5 Mapa Calor Inherente'!$C$14</f>
        <v>Rara Vez</v>
      </c>
      <c r="D70" s="786" t="str">
        <f>+'5 Mapa Calor Inherente'!$D$14</f>
        <v>Menor</v>
      </c>
      <c r="E70" s="796" t="str">
        <f>+'5 Mapa Calor Inherente'!$E$14</f>
        <v>Leve</v>
      </c>
      <c r="F70" s="748" t="s">
        <v>242</v>
      </c>
      <c r="G70" s="761" t="s">
        <v>397</v>
      </c>
      <c r="H70" s="124" t="s">
        <v>243</v>
      </c>
      <c r="I70" s="125" t="s">
        <v>400</v>
      </c>
      <c r="J70" s="494" t="s">
        <v>339</v>
      </c>
      <c r="K70" s="62">
        <v>15</v>
      </c>
      <c r="L70" s="495" t="s">
        <v>340</v>
      </c>
      <c r="M70" s="97">
        <v>15</v>
      </c>
      <c r="N70" s="76" t="s">
        <v>341</v>
      </c>
      <c r="O70" s="97">
        <v>15</v>
      </c>
      <c r="P70" s="495" t="s">
        <v>386</v>
      </c>
      <c r="Q70" s="97">
        <v>10</v>
      </c>
      <c r="R70" s="495" t="s">
        <v>343</v>
      </c>
      <c r="S70" s="97">
        <v>15</v>
      </c>
      <c r="T70" s="495" t="s">
        <v>344</v>
      </c>
      <c r="U70" s="97">
        <v>15</v>
      </c>
      <c r="V70" s="519" t="s">
        <v>388</v>
      </c>
      <c r="W70" s="119">
        <v>5</v>
      </c>
      <c r="X70" s="539">
        <v>90</v>
      </c>
      <c r="Y70" s="99" t="s">
        <v>323</v>
      </c>
      <c r="Z70" s="496">
        <v>90</v>
      </c>
      <c r="AA70" s="106" t="s">
        <v>406</v>
      </c>
      <c r="AB70" s="106" t="s">
        <v>406</v>
      </c>
      <c r="AC70" s="106" t="s">
        <v>406</v>
      </c>
      <c r="AD70" s="102" t="s">
        <v>324</v>
      </c>
      <c r="AE70" s="738" t="s">
        <v>406</v>
      </c>
      <c r="AF70" s="740" t="s">
        <v>323</v>
      </c>
      <c r="AG70" s="758"/>
      <c r="AH70" s="734"/>
      <c r="AI70" s="728" t="s">
        <v>381</v>
      </c>
      <c r="AJ70" s="730" t="s">
        <v>407</v>
      </c>
      <c r="AK70" s="732" t="s">
        <v>221</v>
      </c>
      <c r="AL70" s="194"/>
      <c r="AM70" s="205"/>
      <c r="AN70" s="205"/>
      <c r="AO70" s="205"/>
      <c r="AP70" s="205"/>
      <c r="AQ70" s="205"/>
      <c r="AR70" s="194"/>
      <c r="AS70" s="194"/>
    </row>
    <row r="71" spans="1:45" ht="66.75" customHeight="1" x14ac:dyDescent="0.2">
      <c r="A71" s="740"/>
      <c r="B71" s="794"/>
      <c r="C71" s="791"/>
      <c r="D71" s="786"/>
      <c r="E71" s="796"/>
      <c r="F71" s="748"/>
      <c r="G71" s="761"/>
      <c r="H71" s="126" t="s">
        <v>244</v>
      </c>
      <c r="I71" s="127" t="s">
        <v>401</v>
      </c>
      <c r="J71" s="494" t="s">
        <v>339</v>
      </c>
      <c r="K71" s="54">
        <v>15</v>
      </c>
      <c r="L71" s="495" t="s">
        <v>340</v>
      </c>
      <c r="M71" s="55">
        <v>15</v>
      </c>
      <c r="N71" s="76" t="s">
        <v>341</v>
      </c>
      <c r="O71" s="55">
        <v>15</v>
      </c>
      <c r="P71" s="495" t="s">
        <v>386</v>
      </c>
      <c r="Q71" s="97">
        <v>10</v>
      </c>
      <c r="R71" s="495" t="s">
        <v>343</v>
      </c>
      <c r="S71" s="97">
        <v>15</v>
      </c>
      <c r="T71" s="495" t="s">
        <v>344</v>
      </c>
      <c r="U71" s="55">
        <v>15</v>
      </c>
      <c r="V71" s="519" t="s">
        <v>388</v>
      </c>
      <c r="W71" s="121">
        <v>5</v>
      </c>
      <c r="X71" s="539">
        <v>90</v>
      </c>
      <c r="Y71" s="99" t="s">
        <v>323</v>
      </c>
      <c r="Z71" s="496">
        <v>90</v>
      </c>
      <c r="AA71" s="106" t="s">
        <v>406</v>
      </c>
      <c r="AB71" s="106" t="s">
        <v>406</v>
      </c>
      <c r="AC71" s="106" t="s">
        <v>406</v>
      </c>
      <c r="AD71" s="102" t="s">
        <v>324</v>
      </c>
      <c r="AE71" s="738"/>
      <c r="AF71" s="740"/>
      <c r="AG71" s="758"/>
      <c r="AH71" s="734"/>
      <c r="AI71" s="728"/>
      <c r="AJ71" s="730"/>
      <c r="AK71" s="732"/>
      <c r="AL71" s="194"/>
      <c r="AM71" s="205"/>
      <c r="AN71" s="205"/>
      <c r="AO71" s="205"/>
      <c r="AP71" s="205"/>
      <c r="AQ71" s="205"/>
      <c r="AR71" s="194"/>
      <c r="AS71" s="194"/>
    </row>
    <row r="72" spans="1:45" ht="22.5" customHeight="1" x14ac:dyDescent="0.2">
      <c r="A72" s="740"/>
      <c r="B72" s="794"/>
      <c r="C72" s="791"/>
      <c r="D72" s="786"/>
      <c r="E72" s="796"/>
      <c r="F72" s="749"/>
      <c r="G72" s="762"/>
      <c r="H72" s="126" t="s">
        <v>245</v>
      </c>
      <c r="I72" s="127"/>
      <c r="J72" s="120"/>
      <c r="K72" s="54"/>
      <c r="L72" s="76"/>
      <c r="M72" s="55"/>
      <c r="N72" s="76"/>
      <c r="O72" s="55"/>
      <c r="P72" s="76"/>
      <c r="Q72" s="55"/>
      <c r="R72" s="76"/>
      <c r="S72" s="55"/>
      <c r="T72" s="75"/>
      <c r="U72" s="55"/>
      <c r="V72" s="77"/>
      <c r="W72" s="121"/>
      <c r="X72" s="537"/>
      <c r="Y72" s="56"/>
      <c r="Z72" s="113"/>
      <c r="AA72" s="108"/>
      <c r="AB72" s="107"/>
      <c r="AC72" s="108"/>
      <c r="AD72" s="103"/>
      <c r="AE72" s="738"/>
      <c r="AF72" s="740"/>
      <c r="AG72" s="758"/>
      <c r="AH72" s="734"/>
      <c r="AI72" s="728"/>
      <c r="AJ72" s="730"/>
      <c r="AK72" s="732"/>
      <c r="AL72" s="194"/>
      <c r="AM72" s="205"/>
      <c r="AN72" s="205"/>
      <c r="AO72" s="205"/>
      <c r="AP72" s="205"/>
      <c r="AQ72" s="205"/>
      <c r="AR72" s="194"/>
      <c r="AS72" s="194"/>
    </row>
    <row r="73" spans="1:45" ht="71.25" customHeight="1" x14ac:dyDescent="0.2">
      <c r="A73" s="740"/>
      <c r="B73" s="794"/>
      <c r="C73" s="791"/>
      <c r="D73" s="786"/>
      <c r="E73" s="796"/>
      <c r="F73" s="750" t="s">
        <v>246</v>
      </c>
      <c r="G73" s="763" t="s">
        <v>398</v>
      </c>
      <c r="H73" s="126" t="s">
        <v>243</v>
      </c>
      <c r="I73" s="127" t="s">
        <v>402</v>
      </c>
      <c r="J73" s="494" t="s">
        <v>339</v>
      </c>
      <c r="K73" s="54">
        <v>15</v>
      </c>
      <c r="L73" s="495" t="s">
        <v>340</v>
      </c>
      <c r="M73" s="55">
        <v>15</v>
      </c>
      <c r="N73" s="76" t="s">
        <v>341</v>
      </c>
      <c r="O73" s="55">
        <v>15</v>
      </c>
      <c r="P73" s="495" t="s">
        <v>386</v>
      </c>
      <c r="Q73" s="97">
        <v>10</v>
      </c>
      <c r="R73" s="495" t="s">
        <v>343</v>
      </c>
      <c r="S73" s="97">
        <v>15</v>
      </c>
      <c r="T73" s="495" t="s">
        <v>344</v>
      </c>
      <c r="U73" s="55">
        <v>15</v>
      </c>
      <c r="V73" s="519" t="s">
        <v>388</v>
      </c>
      <c r="W73" s="121">
        <v>5</v>
      </c>
      <c r="X73" s="539">
        <v>90</v>
      </c>
      <c r="Y73" s="99" t="s">
        <v>323</v>
      </c>
      <c r="Z73" s="496">
        <v>90</v>
      </c>
      <c r="AA73" s="106" t="s">
        <v>406</v>
      </c>
      <c r="AB73" s="106" t="s">
        <v>406</v>
      </c>
      <c r="AC73" s="106" t="s">
        <v>406</v>
      </c>
      <c r="AD73" s="102" t="s">
        <v>324</v>
      </c>
      <c r="AE73" s="738"/>
      <c r="AF73" s="740"/>
      <c r="AG73" s="758"/>
      <c r="AH73" s="734"/>
      <c r="AI73" s="728"/>
      <c r="AJ73" s="730"/>
      <c r="AK73" s="732"/>
      <c r="AL73" s="194"/>
      <c r="AM73" s="205"/>
      <c r="AN73" s="205"/>
      <c r="AO73" s="205"/>
      <c r="AP73" s="205"/>
      <c r="AQ73" s="205"/>
      <c r="AR73" s="194"/>
      <c r="AS73" s="194"/>
    </row>
    <row r="74" spans="1:45" ht="58.5" customHeight="1" x14ac:dyDescent="0.2">
      <c r="A74" s="740"/>
      <c r="B74" s="794"/>
      <c r="C74" s="791"/>
      <c r="D74" s="786"/>
      <c r="E74" s="796"/>
      <c r="F74" s="748"/>
      <c r="G74" s="761"/>
      <c r="H74" s="126" t="s">
        <v>244</v>
      </c>
      <c r="I74" s="127" t="s">
        <v>403</v>
      </c>
      <c r="J74" s="494" t="s">
        <v>339</v>
      </c>
      <c r="K74" s="54">
        <v>15</v>
      </c>
      <c r="L74" s="495" t="s">
        <v>340</v>
      </c>
      <c r="M74" s="55">
        <v>15</v>
      </c>
      <c r="N74" s="76" t="s">
        <v>341</v>
      </c>
      <c r="O74" s="55">
        <v>15</v>
      </c>
      <c r="P74" s="495" t="s">
        <v>386</v>
      </c>
      <c r="Q74" s="97">
        <v>10</v>
      </c>
      <c r="R74" s="495" t="s">
        <v>343</v>
      </c>
      <c r="S74" s="97">
        <v>15</v>
      </c>
      <c r="T74" s="495" t="s">
        <v>344</v>
      </c>
      <c r="U74" s="55">
        <v>15</v>
      </c>
      <c r="V74" s="519" t="s">
        <v>388</v>
      </c>
      <c r="W74" s="121">
        <v>5</v>
      </c>
      <c r="X74" s="539">
        <v>90</v>
      </c>
      <c r="Y74" s="99" t="s">
        <v>323</v>
      </c>
      <c r="Z74" s="496">
        <v>90</v>
      </c>
      <c r="AA74" s="106" t="s">
        <v>406</v>
      </c>
      <c r="AB74" s="106" t="s">
        <v>406</v>
      </c>
      <c r="AC74" s="106" t="s">
        <v>406</v>
      </c>
      <c r="AD74" s="102" t="s">
        <v>324</v>
      </c>
      <c r="AE74" s="738"/>
      <c r="AF74" s="740"/>
      <c r="AG74" s="758"/>
      <c r="AH74" s="734"/>
      <c r="AI74" s="728"/>
      <c r="AJ74" s="730"/>
      <c r="AK74" s="732"/>
      <c r="AL74" s="194"/>
      <c r="AM74" s="205"/>
      <c r="AN74" s="205"/>
      <c r="AO74" s="205"/>
      <c r="AP74" s="205"/>
      <c r="AQ74" s="205"/>
      <c r="AR74" s="194"/>
      <c r="AS74" s="194"/>
    </row>
    <row r="75" spans="1:45" ht="22.5" customHeight="1" x14ac:dyDescent="0.2">
      <c r="A75" s="740"/>
      <c r="B75" s="794"/>
      <c r="C75" s="791"/>
      <c r="D75" s="786"/>
      <c r="E75" s="796"/>
      <c r="F75" s="749"/>
      <c r="G75" s="762"/>
      <c r="H75" s="126" t="s">
        <v>245</v>
      </c>
      <c r="I75" s="127"/>
      <c r="J75" s="120"/>
      <c r="K75" s="54"/>
      <c r="L75" s="76"/>
      <c r="M75" s="55"/>
      <c r="N75" s="76"/>
      <c r="O75" s="55"/>
      <c r="P75" s="76"/>
      <c r="Q75" s="55"/>
      <c r="R75" s="76"/>
      <c r="S75" s="55"/>
      <c r="T75" s="75"/>
      <c r="U75" s="55"/>
      <c r="V75" s="77"/>
      <c r="W75" s="121"/>
      <c r="X75" s="537"/>
      <c r="Y75" s="56"/>
      <c r="Z75" s="77"/>
      <c r="AA75" s="108"/>
      <c r="AB75" s="107"/>
      <c r="AC75" s="108"/>
      <c r="AD75" s="103"/>
      <c r="AE75" s="738"/>
      <c r="AF75" s="740"/>
      <c r="AG75" s="758"/>
      <c r="AH75" s="734"/>
      <c r="AI75" s="728"/>
      <c r="AJ75" s="730"/>
      <c r="AK75" s="732"/>
      <c r="AL75" s="194"/>
      <c r="AM75" s="205"/>
      <c r="AN75" s="205"/>
      <c r="AO75" s="205"/>
      <c r="AP75" s="205"/>
      <c r="AQ75" s="205"/>
      <c r="AR75" s="194"/>
      <c r="AS75" s="194"/>
    </row>
    <row r="76" spans="1:45" ht="52.5" customHeight="1" x14ac:dyDescent="0.2">
      <c r="A76" s="740"/>
      <c r="B76" s="794"/>
      <c r="C76" s="791"/>
      <c r="D76" s="786"/>
      <c r="E76" s="796"/>
      <c r="F76" s="750" t="s">
        <v>247</v>
      </c>
      <c r="G76" s="763" t="s">
        <v>399</v>
      </c>
      <c r="H76" s="126" t="s">
        <v>243</v>
      </c>
      <c r="I76" s="127" t="s">
        <v>404</v>
      </c>
      <c r="J76" s="494" t="s">
        <v>339</v>
      </c>
      <c r="K76" s="54">
        <v>15</v>
      </c>
      <c r="L76" s="495" t="s">
        <v>340</v>
      </c>
      <c r="M76" s="55">
        <v>15</v>
      </c>
      <c r="N76" s="76" t="s">
        <v>341</v>
      </c>
      <c r="O76" s="55">
        <v>15</v>
      </c>
      <c r="P76" s="495" t="s">
        <v>386</v>
      </c>
      <c r="Q76" s="97">
        <v>10</v>
      </c>
      <c r="R76" s="495" t="s">
        <v>343</v>
      </c>
      <c r="S76" s="97">
        <v>15</v>
      </c>
      <c r="T76" s="495" t="s">
        <v>344</v>
      </c>
      <c r="U76" s="55">
        <v>15</v>
      </c>
      <c r="V76" s="519" t="s">
        <v>388</v>
      </c>
      <c r="W76" s="121">
        <v>5</v>
      </c>
      <c r="X76" s="539">
        <v>90</v>
      </c>
      <c r="Y76" s="99" t="s">
        <v>323</v>
      </c>
      <c r="Z76" s="496">
        <v>90</v>
      </c>
      <c r="AA76" s="106" t="s">
        <v>406</v>
      </c>
      <c r="AB76" s="106" t="s">
        <v>406</v>
      </c>
      <c r="AC76" s="106" t="s">
        <v>406</v>
      </c>
      <c r="AD76" s="102" t="s">
        <v>324</v>
      </c>
      <c r="AE76" s="738"/>
      <c r="AF76" s="740"/>
      <c r="AG76" s="758"/>
      <c r="AH76" s="734"/>
      <c r="AI76" s="728"/>
      <c r="AJ76" s="730"/>
      <c r="AK76" s="732"/>
      <c r="AL76" s="194"/>
      <c r="AM76" s="205"/>
      <c r="AN76" s="205"/>
      <c r="AO76" s="205"/>
      <c r="AP76" s="205"/>
      <c r="AQ76" s="205"/>
      <c r="AR76" s="194"/>
      <c r="AS76" s="194"/>
    </row>
    <row r="77" spans="1:45" ht="57" customHeight="1" x14ac:dyDescent="0.2">
      <c r="A77" s="740"/>
      <c r="B77" s="794"/>
      <c r="C77" s="791"/>
      <c r="D77" s="786"/>
      <c r="E77" s="796"/>
      <c r="F77" s="748"/>
      <c r="G77" s="761"/>
      <c r="H77" s="126" t="s">
        <v>244</v>
      </c>
      <c r="I77" s="127" t="s">
        <v>405</v>
      </c>
      <c r="J77" s="494" t="s">
        <v>339</v>
      </c>
      <c r="K77" s="54">
        <v>15</v>
      </c>
      <c r="L77" s="495" t="s">
        <v>340</v>
      </c>
      <c r="M77" s="55">
        <v>15</v>
      </c>
      <c r="N77" s="76" t="s">
        <v>341</v>
      </c>
      <c r="O77" s="55">
        <v>15</v>
      </c>
      <c r="P77" s="495" t="s">
        <v>386</v>
      </c>
      <c r="Q77" s="97">
        <v>10</v>
      </c>
      <c r="R77" s="495" t="s">
        <v>343</v>
      </c>
      <c r="S77" s="97">
        <v>15</v>
      </c>
      <c r="T77" s="495" t="s">
        <v>344</v>
      </c>
      <c r="U77" s="55">
        <v>15</v>
      </c>
      <c r="V77" s="519" t="s">
        <v>388</v>
      </c>
      <c r="W77" s="121">
        <v>5</v>
      </c>
      <c r="X77" s="539">
        <v>90</v>
      </c>
      <c r="Y77" s="99" t="s">
        <v>323</v>
      </c>
      <c r="Z77" s="496">
        <v>90</v>
      </c>
      <c r="AA77" s="106" t="s">
        <v>406</v>
      </c>
      <c r="AB77" s="106" t="s">
        <v>406</v>
      </c>
      <c r="AC77" s="106" t="s">
        <v>406</v>
      </c>
      <c r="AD77" s="102" t="s">
        <v>324</v>
      </c>
      <c r="AE77" s="738"/>
      <c r="AF77" s="740"/>
      <c r="AG77" s="758"/>
      <c r="AH77" s="734"/>
      <c r="AI77" s="728"/>
      <c r="AJ77" s="730"/>
      <c r="AK77" s="732"/>
      <c r="AL77" s="194"/>
      <c r="AM77" s="205"/>
      <c r="AN77" s="205"/>
      <c r="AO77" s="205"/>
      <c r="AP77" s="205"/>
      <c r="AQ77" s="205"/>
      <c r="AR77" s="194"/>
      <c r="AS77" s="194"/>
    </row>
    <row r="78" spans="1:45" ht="22.5" customHeight="1" x14ac:dyDescent="0.2">
      <c r="A78" s="740"/>
      <c r="B78" s="794"/>
      <c r="C78" s="791"/>
      <c r="D78" s="786"/>
      <c r="E78" s="796"/>
      <c r="F78" s="749"/>
      <c r="G78" s="762"/>
      <c r="H78" s="126" t="s">
        <v>245</v>
      </c>
      <c r="I78" s="127"/>
      <c r="J78" s="120"/>
      <c r="K78" s="54"/>
      <c r="L78" s="76"/>
      <c r="M78" s="55"/>
      <c r="N78" s="76"/>
      <c r="O78" s="55"/>
      <c r="P78" s="76"/>
      <c r="Q78" s="55"/>
      <c r="R78" s="76"/>
      <c r="S78" s="55"/>
      <c r="T78" s="75"/>
      <c r="U78" s="55"/>
      <c r="V78" s="77"/>
      <c r="W78" s="121"/>
      <c r="X78" s="537"/>
      <c r="Y78" s="56"/>
      <c r="Z78" s="77"/>
      <c r="AA78" s="108"/>
      <c r="AB78" s="107"/>
      <c r="AC78" s="108"/>
      <c r="AD78" s="103"/>
      <c r="AE78" s="738"/>
      <c r="AF78" s="740"/>
      <c r="AG78" s="758"/>
      <c r="AH78" s="734"/>
      <c r="AI78" s="728"/>
      <c r="AJ78" s="730"/>
      <c r="AK78" s="732"/>
      <c r="AL78" s="194"/>
      <c r="AM78" s="205"/>
      <c r="AN78" s="205"/>
      <c r="AO78" s="205"/>
      <c r="AP78" s="205"/>
      <c r="AQ78" s="205"/>
      <c r="AR78" s="194"/>
      <c r="AS78" s="194"/>
    </row>
    <row r="79" spans="1:45" ht="22.5" customHeight="1" x14ac:dyDescent="0.2">
      <c r="A79" s="740"/>
      <c r="B79" s="794"/>
      <c r="C79" s="791"/>
      <c r="D79" s="786"/>
      <c r="E79" s="796"/>
      <c r="F79" s="750" t="s">
        <v>248</v>
      </c>
      <c r="G79" s="763"/>
      <c r="H79" s="126" t="s">
        <v>243</v>
      </c>
      <c r="I79" s="127"/>
      <c r="J79" s="120"/>
      <c r="K79" s="54"/>
      <c r="L79" s="76"/>
      <c r="M79" s="55"/>
      <c r="N79" s="76"/>
      <c r="O79" s="55"/>
      <c r="P79" s="76"/>
      <c r="Q79" s="55"/>
      <c r="R79" s="76"/>
      <c r="S79" s="55"/>
      <c r="T79" s="75"/>
      <c r="U79" s="55"/>
      <c r="V79" s="77"/>
      <c r="W79" s="121"/>
      <c r="X79" s="537"/>
      <c r="Y79" s="56"/>
      <c r="Z79" s="77"/>
      <c r="AA79" s="108"/>
      <c r="AB79" s="107"/>
      <c r="AC79" s="108"/>
      <c r="AD79" s="103"/>
      <c r="AE79" s="738"/>
      <c r="AF79" s="740"/>
      <c r="AG79" s="758"/>
      <c r="AH79" s="734"/>
      <c r="AI79" s="728"/>
      <c r="AJ79" s="730"/>
      <c r="AK79" s="732"/>
      <c r="AL79" s="194"/>
      <c r="AM79" s="205"/>
      <c r="AN79" s="205"/>
      <c r="AO79" s="205"/>
      <c r="AP79" s="205"/>
      <c r="AQ79" s="205"/>
      <c r="AR79" s="194"/>
      <c r="AS79" s="194"/>
    </row>
    <row r="80" spans="1:45" ht="22.5" customHeight="1" x14ac:dyDescent="0.2">
      <c r="A80" s="740"/>
      <c r="B80" s="794"/>
      <c r="C80" s="791"/>
      <c r="D80" s="786"/>
      <c r="E80" s="796"/>
      <c r="F80" s="748"/>
      <c r="G80" s="761"/>
      <c r="H80" s="126" t="s">
        <v>244</v>
      </c>
      <c r="I80" s="127"/>
      <c r="J80" s="120"/>
      <c r="K80" s="54"/>
      <c r="L80" s="76"/>
      <c r="M80" s="55"/>
      <c r="N80" s="76"/>
      <c r="O80" s="55"/>
      <c r="P80" s="76"/>
      <c r="Q80" s="55"/>
      <c r="R80" s="76"/>
      <c r="S80" s="55"/>
      <c r="T80" s="75"/>
      <c r="U80" s="55"/>
      <c r="V80" s="77"/>
      <c r="W80" s="121"/>
      <c r="X80" s="537"/>
      <c r="Y80" s="56"/>
      <c r="Z80" s="113"/>
      <c r="AA80" s="108"/>
      <c r="AB80" s="107"/>
      <c r="AC80" s="108"/>
      <c r="AD80" s="103"/>
      <c r="AE80" s="738"/>
      <c r="AF80" s="740"/>
      <c r="AG80" s="758"/>
      <c r="AH80" s="734"/>
      <c r="AI80" s="728"/>
      <c r="AJ80" s="730"/>
      <c r="AK80" s="732"/>
      <c r="AL80" s="194"/>
      <c r="AM80" s="205"/>
      <c r="AN80" s="205"/>
      <c r="AO80" s="205"/>
      <c r="AP80" s="205"/>
      <c r="AQ80" s="205"/>
      <c r="AR80" s="194"/>
      <c r="AS80" s="194"/>
    </row>
    <row r="81" spans="1:45" ht="22.5" customHeight="1" x14ac:dyDescent="0.2">
      <c r="A81" s="740"/>
      <c r="B81" s="794"/>
      <c r="C81" s="791"/>
      <c r="D81" s="786"/>
      <c r="E81" s="796"/>
      <c r="F81" s="749"/>
      <c r="G81" s="762"/>
      <c r="H81" s="126" t="s">
        <v>245</v>
      </c>
      <c r="I81" s="127"/>
      <c r="J81" s="120"/>
      <c r="K81" s="54"/>
      <c r="L81" s="76"/>
      <c r="M81" s="55"/>
      <c r="N81" s="76"/>
      <c r="O81" s="55"/>
      <c r="P81" s="76"/>
      <c r="Q81" s="55"/>
      <c r="R81" s="76"/>
      <c r="S81" s="55"/>
      <c r="T81" s="75"/>
      <c r="U81" s="55"/>
      <c r="V81" s="77"/>
      <c r="W81" s="121"/>
      <c r="X81" s="537"/>
      <c r="Y81" s="56"/>
      <c r="Z81" s="113"/>
      <c r="AA81" s="108"/>
      <c r="AB81" s="107"/>
      <c r="AC81" s="108"/>
      <c r="AD81" s="103"/>
      <c r="AE81" s="738"/>
      <c r="AF81" s="740"/>
      <c r="AG81" s="758"/>
      <c r="AH81" s="734"/>
      <c r="AI81" s="728"/>
      <c r="AJ81" s="730"/>
      <c r="AK81" s="732"/>
      <c r="AL81" s="194"/>
      <c r="AM81" s="205"/>
      <c r="AN81" s="205"/>
      <c r="AO81" s="205"/>
      <c r="AP81" s="205"/>
      <c r="AQ81" s="205"/>
      <c r="AR81" s="194"/>
      <c r="AS81" s="194"/>
    </row>
    <row r="82" spans="1:45" ht="22.5" customHeight="1" x14ac:dyDescent="0.2">
      <c r="A82" s="740"/>
      <c r="B82" s="794"/>
      <c r="C82" s="791"/>
      <c r="D82" s="786"/>
      <c r="E82" s="796"/>
      <c r="F82" s="750" t="s">
        <v>249</v>
      </c>
      <c r="G82" s="763"/>
      <c r="H82" s="126" t="s">
        <v>243</v>
      </c>
      <c r="I82" s="127"/>
      <c r="J82" s="120"/>
      <c r="K82" s="54"/>
      <c r="L82" s="76"/>
      <c r="M82" s="55"/>
      <c r="N82" s="76"/>
      <c r="O82" s="55"/>
      <c r="P82" s="76"/>
      <c r="Q82" s="55"/>
      <c r="R82" s="76"/>
      <c r="S82" s="55"/>
      <c r="T82" s="75"/>
      <c r="U82" s="55"/>
      <c r="V82" s="77"/>
      <c r="W82" s="121"/>
      <c r="X82" s="537"/>
      <c r="Y82" s="56"/>
      <c r="Z82" s="113"/>
      <c r="AA82" s="108"/>
      <c r="AB82" s="107"/>
      <c r="AC82" s="108"/>
      <c r="AD82" s="103"/>
      <c r="AE82" s="738"/>
      <c r="AF82" s="740"/>
      <c r="AG82" s="758"/>
      <c r="AH82" s="734"/>
      <c r="AI82" s="728"/>
      <c r="AJ82" s="730"/>
      <c r="AK82" s="732"/>
      <c r="AL82" s="194"/>
      <c r="AM82" s="205"/>
      <c r="AN82" s="205"/>
      <c r="AO82" s="205"/>
      <c r="AP82" s="205"/>
      <c r="AQ82" s="205"/>
      <c r="AR82" s="194"/>
      <c r="AS82" s="194"/>
    </row>
    <row r="83" spans="1:45" ht="22.5" customHeight="1" x14ac:dyDescent="0.2">
      <c r="A83" s="740"/>
      <c r="B83" s="794"/>
      <c r="C83" s="791"/>
      <c r="D83" s="786"/>
      <c r="E83" s="796"/>
      <c r="F83" s="748"/>
      <c r="G83" s="761"/>
      <c r="H83" s="126" t="s">
        <v>244</v>
      </c>
      <c r="I83" s="127"/>
      <c r="J83" s="120"/>
      <c r="K83" s="54"/>
      <c r="L83" s="76"/>
      <c r="M83" s="55"/>
      <c r="N83" s="76"/>
      <c r="O83" s="55"/>
      <c r="P83" s="76"/>
      <c r="Q83" s="55"/>
      <c r="R83" s="76"/>
      <c r="S83" s="55"/>
      <c r="T83" s="75"/>
      <c r="U83" s="55"/>
      <c r="V83" s="77"/>
      <c r="W83" s="121"/>
      <c r="X83" s="537"/>
      <c r="Y83" s="56"/>
      <c r="Z83" s="113"/>
      <c r="AA83" s="108"/>
      <c r="AB83" s="107"/>
      <c r="AC83" s="108"/>
      <c r="AD83" s="103"/>
      <c r="AE83" s="738"/>
      <c r="AF83" s="740"/>
      <c r="AG83" s="758"/>
      <c r="AH83" s="734"/>
      <c r="AI83" s="728"/>
      <c r="AJ83" s="730"/>
      <c r="AK83" s="732"/>
      <c r="AL83" s="194"/>
      <c r="AM83" s="205"/>
      <c r="AN83" s="205"/>
      <c r="AO83" s="205"/>
      <c r="AP83" s="205"/>
      <c r="AQ83" s="205"/>
      <c r="AR83" s="194"/>
      <c r="AS83" s="194"/>
    </row>
    <row r="84" spans="1:45" ht="22.5" customHeight="1" thickBot="1" x14ac:dyDescent="0.25">
      <c r="A84" s="741"/>
      <c r="B84" s="795"/>
      <c r="C84" s="792"/>
      <c r="D84" s="787"/>
      <c r="E84" s="797"/>
      <c r="F84" s="789"/>
      <c r="G84" s="790"/>
      <c r="H84" s="128" t="s">
        <v>245</v>
      </c>
      <c r="I84" s="129"/>
      <c r="J84" s="122"/>
      <c r="K84" s="89"/>
      <c r="L84" s="90"/>
      <c r="M84" s="91"/>
      <c r="N84" s="90"/>
      <c r="O84" s="91"/>
      <c r="P84" s="90"/>
      <c r="Q84" s="91"/>
      <c r="R84" s="90"/>
      <c r="S84" s="91"/>
      <c r="T84" s="88"/>
      <c r="U84" s="91"/>
      <c r="V84" s="92"/>
      <c r="W84" s="123"/>
      <c r="X84" s="538"/>
      <c r="Y84" s="536"/>
      <c r="Z84" s="518"/>
      <c r="AA84" s="110"/>
      <c r="AB84" s="109"/>
      <c r="AC84" s="110"/>
      <c r="AD84" s="104"/>
      <c r="AE84" s="739"/>
      <c r="AF84" s="741"/>
      <c r="AG84" s="759"/>
      <c r="AH84" s="735"/>
      <c r="AI84" s="729"/>
      <c r="AJ84" s="731"/>
      <c r="AK84" s="733"/>
      <c r="AL84" s="194"/>
      <c r="AM84" s="205"/>
      <c r="AN84" s="205"/>
      <c r="AO84" s="205"/>
      <c r="AP84" s="205"/>
      <c r="AQ84" s="205"/>
      <c r="AR84" s="194"/>
      <c r="AS84" s="194"/>
    </row>
    <row r="85" spans="1:45" ht="56.25" customHeight="1" x14ac:dyDescent="0.2">
      <c r="A85" s="740" t="str">
        <f>'2 Contexto e Identificación'!$A$15</f>
        <v>R6</v>
      </c>
      <c r="B85" s="794" t="str">
        <f>+'2 Contexto e Identificación'!$E$15</f>
        <v>Posibilidad de recibir o solicitar cualquier dàdiva o beneficio a nombre propio o de terceros. Con el fin incumplir al seguimiento de informes de ley</v>
      </c>
      <c r="C85" s="791" t="str">
        <f>+'5 Mapa Calor Inherente'!$C$15</f>
        <v>Rara Vez</v>
      </c>
      <c r="D85" s="786" t="str">
        <f>+'5 Mapa Calor Inherente'!$D$15</f>
        <v>Menor</v>
      </c>
      <c r="E85" s="796" t="str">
        <f>+'5 Mapa Calor Inherente'!$E$15</f>
        <v>Leve</v>
      </c>
      <c r="F85" s="748" t="s">
        <v>242</v>
      </c>
      <c r="G85" s="761" t="s">
        <v>430</v>
      </c>
      <c r="H85" s="124" t="s">
        <v>243</v>
      </c>
      <c r="I85" s="125" t="s">
        <v>431</v>
      </c>
      <c r="J85" s="494" t="s">
        <v>339</v>
      </c>
      <c r="K85" s="62">
        <v>15</v>
      </c>
      <c r="L85" s="495" t="s">
        <v>340</v>
      </c>
      <c r="M85" s="97">
        <v>15</v>
      </c>
      <c r="N85" s="76" t="s">
        <v>341</v>
      </c>
      <c r="O85" s="97">
        <v>15</v>
      </c>
      <c r="P85" s="495" t="s">
        <v>342</v>
      </c>
      <c r="Q85" s="97">
        <v>15</v>
      </c>
      <c r="R85" s="495" t="s">
        <v>343</v>
      </c>
      <c r="S85" s="97">
        <v>15</v>
      </c>
      <c r="T85" s="495" t="s">
        <v>344</v>
      </c>
      <c r="U85" s="97">
        <v>15</v>
      </c>
      <c r="V85" s="495" t="s">
        <v>345</v>
      </c>
      <c r="W85" s="119">
        <v>10</v>
      </c>
      <c r="X85" s="539">
        <v>100</v>
      </c>
      <c r="Y85" s="487" t="s">
        <v>323</v>
      </c>
      <c r="Z85" s="496">
        <v>100</v>
      </c>
      <c r="AA85" s="106" t="s">
        <v>323</v>
      </c>
      <c r="AB85" s="106" t="s">
        <v>323</v>
      </c>
      <c r="AC85" s="106" t="s">
        <v>323</v>
      </c>
      <c r="AD85" s="102" t="s">
        <v>324</v>
      </c>
      <c r="AE85" s="738" t="s">
        <v>323</v>
      </c>
      <c r="AF85" s="740" t="s">
        <v>323</v>
      </c>
      <c r="AG85" s="758"/>
      <c r="AH85" s="734"/>
      <c r="AI85" s="728" t="s">
        <v>381</v>
      </c>
      <c r="AJ85" s="730" t="s">
        <v>208</v>
      </c>
      <c r="AK85" s="732" t="s">
        <v>221</v>
      </c>
      <c r="AL85" s="194"/>
      <c r="AM85" s="205"/>
      <c r="AN85" s="205"/>
      <c r="AO85" s="205"/>
      <c r="AP85" s="205"/>
      <c r="AQ85" s="205"/>
      <c r="AR85" s="194"/>
      <c r="AS85" s="194"/>
    </row>
    <row r="86" spans="1:45" ht="51" customHeight="1" x14ac:dyDescent="0.2">
      <c r="A86" s="740"/>
      <c r="B86" s="794"/>
      <c r="C86" s="791"/>
      <c r="D86" s="786"/>
      <c r="E86" s="796"/>
      <c r="F86" s="748"/>
      <c r="G86" s="761"/>
      <c r="H86" s="126" t="s">
        <v>244</v>
      </c>
      <c r="I86" s="127" t="s">
        <v>432</v>
      </c>
      <c r="J86" s="494" t="s">
        <v>339</v>
      </c>
      <c r="K86" s="54">
        <v>15</v>
      </c>
      <c r="L86" s="495" t="s">
        <v>340</v>
      </c>
      <c r="M86" s="55">
        <v>15</v>
      </c>
      <c r="N86" s="76" t="s">
        <v>341</v>
      </c>
      <c r="O86" s="55">
        <v>15</v>
      </c>
      <c r="P86" s="495" t="s">
        <v>342</v>
      </c>
      <c r="Q86" s="55">
        <v>15</v>
      </c>
      <c r="R86" s="495" t="s">
        <v>343</v>
      </c>
      <c r="S86" s="55">
        <v>15</v>
      </c>
      <c r="T86" s="495" t="s">
        <v>344</v>
      </c>
      <c r="U86" s="55">
        <v>15</v>
      </c>
      <c r="V86" s="495" t="s">
        <v>345</v>
      </c>
      <c r="W86" s="121">
        <v>10</v>
      </c>
      <c r="X86" s="537">
        <v>100</v>
      </c>
      <c r="Y86" s="487" t="s">
        <v>323</v>
      </c>
      <c r="Z86" s="496">
        <v>100</v>
      </c>
      <c r="AA86" s="106" t="s">
        <v>323</v>
      </c>
      <c r="AB86" s="106" t="s">
        <v>323</v>
      </c>
      <c r="AC86" s="106" t="s">
        <v>323</v>
      </c>
      <c r="AD86" s="102" t="s">
        <v>324</v>
      </c>
      <c r="AE86" s="738"/>
      <c r="AF86" s="740"/>
      <c r="AG86" s="758"/>
      <c r="AH86" s="734"/>
      <c r="AI86" s="728"/>
      <c r="AJ86" s="730"/>
      <c r="AK86" s="732"/>
      <c r="AL86" s="194"/>
      <c r="AM86" s="205"/>
      <c r="AN86" s="205"/>
      <c r="AO86" s="205"/>
      <c r="AP86" s="205"/>
      <c r="AQ86" s="205"/>
      <c r="AR86" s="194"/>
      <c r="AS86" s="194"/>
    </row>
    <row r="87" spans="1:45" ht="22.5" customHeight="1" x14ac:dyDescent="0.2">
      <c r="A87" s="740"/>
      <c r="B87" s="794"/>
      <c r="C87" s="791"/>
      <c r="D87" s="786"/>
      <c r="E87" s="796"/>
      <c r="F87" s="749"/>
      <c r="G87" s="762"/>
      <c r="H87" s="126" t="s">
        <v>245</v>
      </c>
      <c r="I87" s="127"/>
      <c r="J87" s="120"/>
      <c r="K87" s="54"/>
      <c r="L87" s="76"/>
      <c r="M87" s="55"/>
      <c r="N87" s="76"/>
      <c r="O87" s="55"/>
      <c r="P87" s="76"/>
      <c r="Q87" s="55"/>
      <c r="R87" s="76"/>
      <c r="S87" s="55"/>
      <c r="T87" s="75"/>
      <c r="U87" s="55"/>
      <c r="V87" s="77"/>
      <c r="W87" s="121"/>
      <c r="X87" s="537"/>
      <c r="Y87" s="487"/>
      <c r="Z87" s="77"/>
      <c r="AA87" s="108"/>
      <c r="AB87" s="107"/>
      <c r="AC87" s="108"/>
      <c r="AD87" s="103"/>
      <c r="AE87" s="738"/>
      <c r="AF87" s="740"/>
      <c r="AG87" s="758"/>
      <c r="AH87" s="734"/>
      <c r="AI87" s="728"/>
      <c r="AJ87" s="730"/>
      <c r="AK87" s="732"/>
      <c r="AL87" s="194"/>
      <c r="AM87" s="205"/>
      <c r="AN87" s="205"/>
      <c r="AO87" s="205"/>
      <c r="AP87" s="205"/>
      <c r="AQ87" s="205"/>
      <c r="AR87" s="194"/>
      <c r="AS87" s="194"/>
    </row>
    <row r="88" spans="1:45" ht="55.5" customHeight="1" x14ac:dyDescent="0.2">
      <c r="A88" s="740"/>
      <c r="B88" s="794"/>
      <c r="C88" s="791"/>
      <c r="D88" s="786"/>
      <c r="E88" s="796"/>
      <c r="F88" s="750" t="s">
        <v>246</v>
      </c>
      <c r="G88" s="763" t="s">
        <v>433</v>
      </c>
      <c r="H88" s="126" t="s">
        <v>243</v>
      </c>
      <c r="I88" s="127" t="s">
        <v>434</v>
      </c>
      <c r="J88" s="494" t="s">
        <v>339</v>
      </c>
      <c r="K88" s="54">
        <v>15</v>
      </c>
      <c r="L88" s="495" t="s">
        <v>340</v>
      </c>
      <c r="M88" s="55">
        <v>15</v>
      </c>
      <c r="N88" s="76" t="s">
        <v>341</v>
      </c>
      <c r="O88" s="55">
        <v>15</v>
      </c>
      <c r="P88" s="495" t="s">
        <v>342</v>
      </c>
      <c r="Q88" s="55">
        <v>15</v>
      </c>
      <c r="R88" s="495" t="s">
        <v>343</v>
      </c>
      <c r="S88" s="55">
        <v>15</v>
      </c>
      <c r="T88" s="495" t="s">
        <v>344</v>
      </c>
      <c r="U88" s="55">
        <v>15</v>
      </c>
      <c r="V88" s="495" t="s">
        <v>345</v>
      </c>
      <c r="W88" s="121">
        <v>10</v>
      </c>
      <c r="X88" s="537">
        <v>100</v>
      </c>
      <c r="Y88" s="487" t="s">
        <v>323</v>
      </c>
      <c r="Z88" s="496">
        <v>100</v>
      </c>
      <c r="AA88" s="106" t="s">
        <v>323</v>
      </c>
      <c r="AB88" s="106" t="s">
        <v>323</v>
      </c>
      <c r="AC88" s="106" t="s">
        <v>323</v>
      </c>
      <c r="AD88" s="102" t="s">
        <v>324</v>
      </c>
      <c r="AE88" s="738"/>
      <c r="AF88" s="740"/>
      <c r="AG88" s="758"/>
      <c r="AH88" s="734"/>
      <c r="AI88" s="728"/>
      <c r="AJ88" s="730"/>
      <c r="AK88" s="732"/>
      <c r="AL88" s="194"/>
      <c r="AM88" s="205"/>
      <c r="AN88" s="205"/>
      <c r="AO88" s="205"/>
      <c r="AP88" s="205"/>
      <c r="AQ88" s="205"/>
      <c r="AR88" s="194"/>
      <c r="AS88" s="194"/>
    </row>
    <row r="89" spans="1:45" ht="49.5" customHeight="1" x14ac:dyDescent="0.2">
      <c r="A89" s="740"/>
      <c r="B89" s="794"/>
      <c r="C89" s="791"/>
      <c r="D89" s="786"/>
      <c r="E89" s="796"/>
      <c r="F89" s="748"/>
      <c r="G89" s="761"/>
      <c r="H89" s="126" t="s">
        <v>244</v>
      </c>
      <c r="I89" s="127" t="s">
        <v>435</v>
      </c>
      <c r="J89" s="494" t="s">
        <v>339</v>
      </c>
      <c r="K89" s="54">
        <v>15</v>
      </c>
      <c r="L89" s="495" t="s">
        <v>340</v>
      </c>
      <c r="M89" s="55">
        <v>15</v>
      </c>
      <c r="N89" s="76" t="s">
        <v>341</v>
      </c>
      <c r="O89" s="55">
        <v>15</v>
      </c>
      <c r="P89" s="495" t="s">
        <v>342</v>
      </c>
      <c r="Q89" s="55">
        <v>15</v>
      </c>
      <c r="R89" s="495" t="s">
        <v>343</v>
      </c>
      <c r="S89" s="55">
        <v>15</v>
      </c>
      <c r="T89" s="495" t="s">
        <v>344</v>
      </c>
      <c r="U89" s="55">
        <v>15</v>
      </c>
      <c r="V89" s="495" t="s">
        <v>345</v>
      </c>
      <c r="W89" s="121">
        <v>10</v>
      </c>
      <c r="X89" s="537">
        <v>100</v>
      </c>
      <c r="Y89" s="487" t="s">
        <v>323</v>
      </c>
      <c r="Z89" s="496">
        <v>100</v>
      </c>
      <c r="AA89" s="106" t="s">
        <v>323</v>
      </c>
      <c r="AB89" s="106" t="s">
        <v>323</v>
      </c>
      <c r="AC89" s="106" t="s">
        <v>323</v>
      </c>
      <c r="AD89" s="102" t="s">
        <v>324</v>
      </c>
      <c r="AE89" s="738"/>
      <c r="AF89" s="740"/>
      <c r="AG89" s="758"/>
      <c r="AH89" s="734"/>
      <c r="AI89" s="728"/>
      <c r="AJ89" s="730"/>
      <c r="AK89" s="732"/>
      <c r="AL89" s="194"/>
      <c r="AM89" s="205"/>
      <c r="AN89" s="205"/>
      <c r="AO89" s="205"/>
      <c r="AP89" s="205"/>
      <c r="AQ89" s="205"/>
      <c r="AR89" s="194"/>
      <c r="AS89" s="194"/>
    </row>
    <row r="90" spans="1:45" ht="22.5" customHeight="1" x14ac:dyDescent="0.2">
      <c r="A90" s="740"/>
      <c r="B90" s="794"/>
      <c r="C90" s="791"/>
      <c r="D90" s="786"/>
      <c r="E90" s="796"/>
      <c r="F90" s="749"/>
      <c r="G90" s="762"/>
      <c r="H90" s="126" t="s">
        <v>245</v>
      </c>
      <c r="I90" s="127"/>
      <c r="J90" s="120"/>
      <c r="K90" s="54"/>
      <c r="L90" s="76"/>
      <c r="M90" s="55"/>
      <c r="N90" s="76"/>
      <c r="O90" s="55"/>
      <c r="P90" s="76"/>
      <c r="Q90" s="55"/>
      <c r="R90" s="76"/>
      <c r="S90" s="55"/>
      <c r="T90" s="75"/>
      <c r="U90" s="55"/>
      <c r="V90" s="77"/>
      <c r="W90" s="121"/>
      <c r="X90" s="537"/>
      <c r="Y90" s="56"/>
      <c r="Z90" s="113"/>
      <c r="AA90" s="108"/>
      <c r="AB90" s="107"/>
      <c r="AC90" s="108"/>
      <c r="AD90" s="103"/>
      <c r="AE90" s="738"/>
      <c r="AF90" s="740"/>
      <c r="AG90" s="758"/>
      <c r="AH90" s="734"/>
      <c r="AI90" s="728"/>
      <c r="AJ90" s="730"/>
      <c r="AK90" s="732"/>
      <c r="AL90" s="194"/>
      <c r="AM90" s="205"/>
      <c r="AN90" s="205"/>
      <c r="AO90" s="205"/>
      <c r="AP90" s="205"/>
      <c r="AQ90" s="205"/>
      <c r="AR90" s="194"/>
      <c r="AS90" s="194"/>
    </row>
    <row r="91" spans="1:45" ht="22.5" customHeight="1" x14ac:dyDescent="0.2">
      <c r="A91" s="740"/>
      <c r="B91" s="794"/>
      <c r="C91" s="791"/>
      <c r="D91" s="786"/>
      <c r="E91" s="796"/>
      <c r="F91" s="750" t="s">
        <v>247</v>
      </c>
      <c r="G91" s="763"/>
      <c r="H91" s="126" t="s">
        <v>243</v>
      </c>
      <c r="I91" s="127"/>
      <c r="J91" s="120"/>
      <c r="K91" s="54"/>
      <c r="L91" s="76"/>
      <c r="M91" s="55"/>
      <c r="N91" s="76"/>
      <c r="O91" s="55"/>
      <c r="P91" s="76"/>
      <c r="Q91" s="55"/>
      <c r="R91" s="76"/>
      <c r="S91" s="55"/>
      <c r="T91" s="75"/>
      <c r="U91" s="55"/>
      <c r="V91" s="77"/>
      <c r="W91" s="121"/>
      <c r="X91" s="537"/>
      <c r="Y91" s="56"/>
      <c r="Z91" s="113"/>
      <c r="AA91" s="108"/>
      <c r="AB91" s="107"/>
      <c r="AC91" s="108"/>
      <c r="AD91" s="103"/>
      <c r="AE91" s="738"/>
      <c r="AF91" s="740"/>
      <c r="AG91" s="758"/>
      <c r="AH91" s="734"/>
      <c r="AI91" s="728"/>
      <c r="AJ91" s="730"/>
      <c r="AK91" s="732"/>
      <c r="AL91" s="194"/>
      <c r="AM91" s="205"/>
      <c r="AN91" s="205"/>
      <c r="AO91" s="205"/>
      <c r="AP91" s="205"/>
      <c r="AQ91" s="205"/>
      <c r="AR91" s="194"/>
      <c r="AS91" s="194"/>
    </row>
    <row r="92" spans="1:45" ht="22.5" customHeight="1" x14ac:dyDescent="0.2">
      <c r="A92" s="740"/>
      <c r="B92" s="794"/>
      <c r="C92" s="791"/>
      <c r="D92" s="786"/>
      <c r="E92" s="796"/>
      <c r="F92" s="748"/>
      <c r="G92" s="761"/>
      <c r="H92" s="126" t="s">
        <v>244</v>
      </c>
      <c r="I92" s="127"/>
      <c r="J92" s="120"/>
      <c r="K92" s="54"/>
      <c r="L92" s="76"/>
      <c r="M92" s="55"/>
      <c r="N92" s="76"/>
      <c r="O92" s="55"/>
      <c r="P92" s="76"/>
      <c r="Q92" s="55"/>
      <c r="R92" s="76"/>
      <c r="S92" s="55"/>
      <c r="T92" s="75"/>
      <c r="U92" s="55"/>
      <c r="V92" s="77"/>
      <c r="W92" s="121"/>
      <c r="X92" s="537"/>
      <c r="Y92" s="56"/>
      <c r="Z92" s="113"/>
      <c r="AA92" s="108"/>
      <c r="AB92" s="107"/>
      <c r="AC92" s="108"/>
      <c r="AD92" s="103"/>
      <c r="AE92" s="738"/>
      <c r="AF92" s="740"/>
      <c r="AG92" s="758"/>
      <c r="AH92" s="734"/>
      <c r="AI92" s="728"/>
      <c r="AJ92" s="730"/>
      <c r="AK92" s="732"/>
      <c r="AL92" s="194"/>
      <c r="AM92" s="205"/>
      <c r="AN92" s="205"/>
      <c r="AO92" s="205"/>
      <c r="AP92" s="205"/>
      <c r="AQ92" s="205"/>
      <c r="AR92" s="194"/>
      <c r="AS92" s="194"/>
    </row>
    <row r="93" spans="1:45" ht="22.5" customHeight="1" x14ac:dyDescent="0.2">
      <c r="A93" s="740"/>
      <c r="B93" s="794"/>
      <c r="C93" s="791"/>
      <c r="D93" s="786"/>
      <c r="E93" s="796"/>
      <c r="F93" s="749"/>
      <c r="G93" s="762"/>
      <c r="H93" s="126" t="s">
        <v>245</v>
      </c>
      <c r="I93" s="127"/>
      <c r="J93" s="120"/>
      <c r="K93" s="54"/>
      <c r="L93" s="76"/>
      <c r="M93" s="55"/>
      <c r="N93" s="76"/>
      <c r="O93" s="55"/>
      <c r="P93" s="76"/>
      <c r="Q93" s="55"/>
      <c r="R93" s="76"/>
      <c r="S93" s="55"/>
      <c r="T93" s="75"/>
      <c r="U93" s="55"/>
      <c r="V93" s="77"/>
      <c r="W93" s="121"/>
      <c r="X93" s="537"/>
      <c r="Y93" s="56"/>
      <c r="Z93" s="113"/>
      <c r="AA93" s="108"/>
      <c r="AB93" s="107"/>
      <c r="AC93" s="108"/>
      <c r="AD93" s="103"/>
      <c r="AE93" s="738"/>
      <c r="AF93" s="740"/>
      <c r="AG93" s="758"/>
      <c r="AH93" s="734"/>
      <c r="AI93" s="728"/>
      <c r="AJ93" s="730"/>
      <c r="AK93" s="732"/>
      <c r="AL93" s="194"/>
      <c r="AM93" s="205"/>
      <c r="AN93" s="205"/>
      <c r="AO93" s="205"/>
      <c r="AP93" s="205"/>
      <c r="AQ93" s="205"/>
      <c r="AR93" s="194"/>
      <c r="AS93" s="194"/>
    </row>
    <row r="94" spans="1:45" ht="22.5" customHeight="1" x14ac:dyDescent="0.2">
      <c r="A94" s="740"/>
      <c r="B94" s="794"/>
      <c r="C94" s="791"/>
      <c r="D94" s="786"/>
      <c r="E94" s="796"/>
      <c r="F94" s="750" t="s">
        <v>248</v>
      </c>
      <c r="G94" s="763"/>
      <c r="H94" s="126" t="s">
        <v>243</v>
      </c>
      <c r="I94" s="127"/>
      <c r="J94" s="120"/>
      <c r="K94" s="54"/>
      <c r="L94" s="76"/>
      <c r="M94" s="55"/>
      <c r="N94" s="76"/>
      <c r="O94" s="55"/>
      <c r="P94" s="76"/>
      <c r="Q94" s="55"/>
      <c r="R94" s="76"/>
      <c r="S94" s="55"/>
      <c r="T94" s="75"/>
      <c r="U94" s="55"/>
      <c r="V94" s="77"/>
      <c r="W94" s="121"/>
      <c r="X94" s="537"/>
      <c r="Y94" s="56"/>
      <c r="Z94" s="113"/>
      <c r="AA94" s="108"/>
      <c r="AB94" s="107"/>
      <c r="AC94" s="108"/>
      <c r="AD94" s="103"/>
      <c r="AE94" s="738"/>
      <c r="AF94" s="740"/>
      <c r="AG94" s="758"/>
      <c r="AH94" s="734"/>
      <c r="AI94" s="728"/>
      <c r="AJ94" s="730"/>
      <c r="AK94" s="732"/>
      <c r="AL94" s="194"/>
      <c r="AM94" s="205"/>
      <c r="AN94" s="205"/>
      <c r="AO94" s="205"/>
      <c r="AP94" s="205"/>
      <c r="AQ94" s="205"/>
      <c r="AR94" s="194"/>
      <c r="AS94" s="194"/>
    </row>
    <row r="95" spans="1:45" ht="22.5" customHeight="1" x14ac:dyDescent="0.2">
      <c r="A95" s="740"/>
      <c r="B95" s="794"/>
      <c r="C95" s="791"/>
      <c r="D95" s="786"/>
      <c r="E95" s="796"/>
      <c r="F95" s="748"/>
      <c r="G95" s="761"/>
      <c r="H95" s="126" t="s">
        <v>244</v>
      </c>
      <c r="I95" s="127"/>
      <c r="J95" s="120"/>
      <c r="K95" s="54"/>
      <c r="L95" s="76"/>
      <c r="M95" s="55"/>
      <c r="N95" s="76"/>
      <c r="O95" s="55"/>
      <c r="P95" s="76"/>
      <c r="Q95" s="55"/>
      <c r="R95" s="76"/>
      <c r="S95" s="55"/>
      <c r="T95" s="75"/>
      <c r="U95" s="55"/>
      <c r="V95" s="77"/>
      <c r="W95" s="121"/>
      <c r="X95" s="537"/>
      <c r="Y95" s="56"/>
      <c r="Z95" s="113"/>
      <c r="AA95" s="108"/>
      <c r="AB95" s="107"/>
      <c r="AC95" s="108"/>
      <c r="AD95" s="103"/>
      <c r="AE95" s="738"/>
      <c r="AF95" s="740"/>
      <c r="AG95" s="758"/>
      <c r="AH95" s="734"/>
      <c r="AI95" s="728"/>
      <c r="AJ95" s="730"/>
      <c r="AK95" s="732"/>
      <c r="AL95" s="194"/>
      <c r="AM95" s="205"/>
      <c r="AN95" s="205"/>
      <c r="AO95" s="205"/>
      <c r="AP95" s="205"/>
      <c r="AQ95" s="205"/>
      <c r="AR95" s="194"/>
      <c r="AS95" s="194"/>
    </row>
    <row r="96" spans="1:45" ht="22.5" customHeight="1" x14ac:dyDescent="0.2">
      <c r="A96" s="740"/>
      <c r="B96" s="794"/>
      <c r="C96" s="791"/>
      <c r="D96" s="786"/>
      <c r="E96" s="796"/>
      <c r="F96" s="749"/>
      <c r="G96" s="762"/>
      <c r="H96" s="126" t="s">
        <v>245</v>
      </c>
      <c r="I96" s="127"/>
      <c r="J96" s="120"/>
      <c r="K96" s="54"/>
      <c r="L96" s="76"/>
      <c r="M96" s="55"/>
      <c r="N96" s="76"/>
      <c r="O96" s="55"/>
      <c r="P96" s="76"/>
      <c r="Q96" s="55"/>
      <c r="R96" s="76"/>
      <c r="S96" s="55"/>
      <c r="T96" s="75"/>
      <c r="U96" s="55"/>
      <c r="V96" s="77"/>
      <c r="W96" s="121"/>
      <c r="X96" s="537"/>
      <c r="Y96" s="56"/>
      <c r="Z96" s="113"/>
      <c r="AA96" s="108"/>
      <c r="AB96" s="107"/>
      <c r="AC96" s="108"/>
      <c r="AD96" s="103"/>
      <c r="AE96" s="738"/>
      <c r="AF96" s="740"/>
      <c r="AG96" s="758"/>
      <c r="AH96" s="734"/>
      <c r="AI96" s="728"/>
      <c r="AJ96" s="730"/>
      <c r="AK96" s="732"/>
      <c r="AL96" s="194"/>
      <c r="AM96" s="205"/>
      <c r="AN96" s="205"/>
      <c r="AO96" s="205"/>
      <c r="AP96" s="205"/>
      <c r="AQ96" s="205"/>
      <c r="AR96" s="194"/>
      <c r="AS96" s="194"/>
    </row>
    <row r="97" spans="1:45" ht="22.5" customHeight="1" x14ac:dyDescent="0.2">
      <c r="A97" s="740"/>
      <c r="B97" s="794"/>
      <c r="C97" s="791"/>
      <c r="D97" s="786"/>
      <c r="E97" s="796"/>
      <c r="F97" s="750" t="s">
        <v>249</v>
      </c>
      <c r="G97" s="763"/>
      <c r="H97" s="126" t="s">
        <v>243</v>
      </c>
      <c r="I97" s="127"/>
      <c r="J97" s="120"/>
      <c r="K97" s="54"/>
      <c r="L97" s="76"/>
      <c r="M97" s="55"/>
      <c r="N97" s="76"/>
      <c r="O97" s="55"/>
      <c r="P97" s="76"/>
      <c r="Q97" s="55"/>
      <c r="R97" s="76"/>
      <c r="S97" s="55"/>
      <c r="T97" s="75"/>
      <c r="U97" s="55"/>
      <c r="V97" s="77"/>
      <c r="W97" s="121"/>
      <c r="X97" s="537"/>
      <c r="Y97" s="56"/>
      <c r="Z97" s="113"/>
      <c r="AA97" s="108"/>
      <c r="AB97" s="107"/>
      <c r="AC97" s="108"/>
      <c r="AD97" s="103"/>
      <c r="AE97" s="738"/>
      <c r="AF97" s="740"/>
      <c r="AG97" s="758"/>
      <c r="AH97" s="734"/>
      <c r="AI97" s="728"/>
      <c r="AJ97" s="730"/>
      <c r="AK97" s="732"/>
      <c r="AL97" s="194"/>
      <c r="AM97" s="205"/>
      <c r="AN97" s="205"/>
      <c r="AO97" s="205"/>
      <c r="AP97" s="205"/>
      <c r="AQ97" s="205"/>
      <c r="AR97" s="194"/>
      <c r="AS97" s="194"/>
    </row>
    <row r="98" spans="1:45" ht="22.5" customHeight="1" x14ac:dyDescent="0.2">
      <c r="A98" s="740"/>
      <c r="B98" s="794"/>
      <c r="C98" s="791"/>
      <c r="D98" s="786"/>
      <c r="E98" s="796"/>
      <c r="F98" s="748"/>
      <c r="G98" s="761"/>
      <c r="H98" s="126" t="s">
        <v>244</v>
      </c>
      <c r="I98" s="127"/>
      <c r="J98" s="120"/>
      <c r="K98" s="54"/>
      <c r="L98" s="76"/>
      <c r="M98" s="55"/>
      <c r="N98" s="76"/>
      <c r="O98" s="55"/>
      <c r="P98" s="76"/>
      <c r="Q98" s="55"/>
      <c r="R98" s="76"/>
      <c r="S98" s="55"/>
      <c r="T98" s="75"/>
      <c r="U98" s="55"/>
      <c r="V98" s="77"/>
      <c r="W98" s="121"/>
      <c r="X98" s="537"/>
      <c r="Y98" s="56"/>
      <c r="Z98" s="113"/>
      <c r="AA98" s="108"/>
      <c r="AB98" s="107"/>
      <c r="AC98" s="108"/>
      <c r="AD98" s="103"/>
      <c r="AE98" s="738"/>
      <c r="AF98" s="740"/>
      <c r="AG98" s="758"/>
      <c r="AH98" s="734"/>
      <c r="AI98" s="728"/>
      <c r="AJ98" s="730"/>
      <c r="AK98" s="732"/>
      <c r="AL98" s="194"/>
      <c r="AM98" s="205"/>
      <c r="AN98" s="205"/>
      <c r="AO98" s="205"/>
      <c r="AP98" s="205"/>
      <c r="AQ98" s="205"/>
      <c r="AR98" s="194"/>
      <c r="AS98" s="194"/>
    </row>
    <row r="99" spans="1:45" ht="22.5" customHeight="1" thickBot="1" x14ac:dyDescent="0.25">
      <c r="A99" s="741"/>
      <c r="B99" s="795"/>
      <c r="C99" s="792"/>
      <c r="D99" s="787"/>
      <c r="E99" s="797"/>
      <c r="F99" s="789"/>
      <c r="G99" s="790"/>
      <c r="H99" s="128" t="s">
        <v>245</v>
      </c>
      <c r="I99" s="129"/>
      <c r="J99" s="122"/>
      <c r="K99" s="89"/>
      <c r="L99" s="90"/>
      <c r="M99" s="91"/>
      <c r="N99" s="90"/>
      <c r="O99" s="91"/>
      <c r="P99" s="90"/>
      <c r="Q99" s="91"/>
      <c r="R99" s="90"/>
      <c r="S99" s="91"/>
      <c r="T99" s="88"/>
      <c r="U99" s="91"/>
      <c r="V99" s="92"/>
      <c r="W99" s="123"/>
      <c r="X99" s="538"/>
      <c r="Y99" s="94"/>
      <c r="Z99" s="114"/>
      <c r="AA99" s="110"/>
      <c r="AB99" s="109"/>
      <c r="AC99" s="110"/>
      <c r="AD99" s="104"/>
      <c r="AE99" s="739"/>
      <c r="AF99" s="741"/>
      <c r="AG99" s="759"/>
      <c r="AH99" s="735"/>
      <c r="AI99" s="729"/>
      <c r="AJ99" s="731"/>
      <c r="AK99" s="733"/>
      <c r="AL99" s="194"/>
      <c r="AM99" s="205"/>
      <c r="AN99" s="205"/>
      <c r="AO99" s="205"/>
      <c r="AP99" s="205"/>
      <c r="AQ99" s="205"/>
      <c r="AR99" s="194"/>
      <c r="AS99" s="194"/>
    </row>
    <row r="100" spans="1:45" ht="58.5" customHeight="1" x14ac:dyDescent="0.2">
      <c r="A100" s="740" t="str">
        <f>'2 Contexto e Identificación'!$A$16</f>
        <v>R7</v>
      </c>
      <c r="B100" s="794" t="str">
        <f>+'2 Contexto e Identificación'!$E$16</f>
        <v>Posibilidad de recibir o solicitar cualquier dádiva o beneficio a nombre propio o de terceros Con el fin de  Emitir las Personerìas Jurìdicas de Edificios y Condominios en el Distrito de Santa Marta.</v>
      </c>
      <c r="C100" s="791" t="str">
        <f>+'5 Mapa Calor Inherente'!$C$16</f>
        <v>Rara Vez</v>
      </c>
      <c r="D100" s="786" t="str">
        <f>+'5 Mapa Calor Inherente'!$D$16</f>
        <v>Moderado</v>
      </c>
      <c r="E100" s="784" t="str">
        <f>+'5 Mapa Calor Inherente'!$E$16</f>
        <v>Moderado</v>
      </c>
      <c r="F100" s="748" t="s">
        <v>242</v>
      </c>
      <c r="G100" s="761" t="s">
        <v>451</v>
      </c>
      <c r="H100" s="124" t="s">
        <v>243</v>
      </c>
      <c r="I100" s="125" t="s">
        <v>452</v>
      </c>
      <c r="J100" s="494" t="s">
        <v>339</v>
      </c>
      <c r="K100" s="62">
        <v>15</v>
      </c>
      <c r="L100" s="495" t="s">
        <v>340</v>
      </c>
      <c r="M100" s="97">
        <v>15</v>
      </c>
      <c r="N100" s="76" t="s">
        <v>341</v>
      </c>
      <c r="O100" s="97">
        <v>15</v>
      </c>
      <c r="P100" s="495" t="s">
        <v>342</v>
      </c>
      <c r="Q100" s="97">
        <v>15</v>
      </c>
      <c r="R100" s="495" t="s">
        <v>343</v>
      </c>
      <c r="S100" s="97">
        <v>15</v>
      </c>
      <c r="T100" s="495" t="s">
        <v>344</v>
      </c>
      <c r="U100" s="97">
        <v>15</v>
      </c>
      <c r="V100" s="495" t="s">
        <v>345</v>
      </c>
      <c r="W100" s="119">
        <v>10</v>
      </c>
      <c r="X100" s="537">
        <v>100</v>
      </c>
      <c r="Y100" s="487" t="s">
        <v>323</v>
      </c>
      <c r="Z100" s="496">
        <v>100</v>
      </c>
      <c r="AA100" s="106" t="s">
        <v>323</v>
      </c>
      <c r="AB100" s="106" t="s">
        <v>323</v>
      </c>
      <c r="AC100" s="106" t="s">
        <v>323</v>
      </c>
      <c r="AD100" s="102" t="s">
        <v>450</v>
      </c>
      <c r="AE100" s="738" t="s">
        <v>323</v>
      </c>
      <c r="AF100" s="740" t="s">
        <v>323</v>
      </c>
      <c r="AG100" s="758"/>
      <c r="AH100" s="734"/>
      <c r="AI100" s="728" t="s">
        <v>381</v>
      </c>
      <c r="AJ100" s="730" t="s">
        <v>208</v>
      </c>
      <c r="AK100" s="732" t="s">
        <v>208</v>
      </c>
      <c r="AL100" s="194"/>
      <c r="AM100" s="205"/>
      <c r="AN100" s="205"/>
      <c r="AO100" s="205"/>
      <c r="AP100" s="205"/>
      <c r="AQ100" s="205"/>
      <c r="AR100" s="194"/>
      <c r="AS100" s="194"/>
    </row>
    <row r="101" spans="1:45" ht="54" customHeight="1" x14ac:dyDescent="0.2">
      <c r="A101" s="740"/>
      <c r="B101" s="794"/>
      <c r="C101" s="791"/>
      <c r="D101" s="786"/>
      <c r="E101" s="784"/>
      <c r="F101" s="748"/>
      <c r="G101" s="761"/>
      <c r="H101" s="126" t="s">
        <v>244</v>
      </c>
      <c r="I101" s="127" t="s">
        <v>453</v>
      </c>
      <c r="J101" s="494" t="s">
        <v>339</v>
      </c>
      <c r="K101" s="62">
        <v>15</v>
      </c>
      <c r="L101" s="495" t="s">
        <v>340</v>
      </c>
      <c r="M101" s="97">
        <v>15</v>
      </c>
      <c r="N101" s="76" t="s">
        <v>341</v>
      </c>
      <c r="O101" s="97">
        <v>15</v>
      </c>
      <c r="P101" s="495" t="s">
        <v>342</v>
      </c>
      <c r="Q101" s="97">
        <v>15</v>
      </c>
      <c r="R101" s="495" t="s">
        <v>343</v>
      </c>
      <c r="S101" s="97">
        <v>15</v>
      </c>
      <c r="T101" s="495" t="s">
        <v>344</v>
      </c>
      <c r="U101" s="97">
        <v>15</v>
      </c>
      <c r="V101" s="495" t="s">
        <v>345</v>
      </c>
      <c r="W101" s="119">
        <v>10</v>
      </c>
      <c r="X101" s="537">
        <v>100</v>
      </c>
      <c r="Y101" s="487" t="s">
        <v>323</v>
      </c>
      <c r="Z101" s="496">
        <v>100</v>
      </c>
      <c r="AA101" s="106" t="s">
        <v>323</v>
      </c>
      <c r="AB101" s="106" t="s">
        <v>323</v>
      </c>
      <c r="AC101" s="106" t="s">
        <v>323</v>
      </c>
      <c r="AD101" s="102" t="s">
        <v>450</v>
      </c>
      <c r="AE101" s="738"/>
      <c r="AF101" s="740"/>
      <c r="AG101" s="758"/>
      <c r="AH101" s="734"/>
      <c r="AI101" s="728"/>
      <c r="AJ101" s="730"/>
      <c r="AK101" s="732"/>
      <c r="AL101" s="194"/>
      <c r="AM101" s="205"/>
      <c r="AN101" s="205"/>
      <c r="AO101" s="205"/>
      <c r="AP101" s="205"/>
      <c r="AQ101" s="205"/>
      <c r="AR101" s="194"/>
      <c r="AS101" s="194"/>
    </row>
    <row r="102" spans="1:45" ht="53.25" customHeight="1" x14ac:dyDescent="0.2">
      <c r="A102" s="740"/>
      <c r="B102" s="794"/>
      <c r="C102" s="791"/>
      <c r="D102" s="786"/>
      <c r="E102" s="784"/>
      <c r="F102" s="749"/>
      <c r="G102" s="762"/>
      <c r="H102" s="126" t="s">
        <v>245</v>
      </c>
      <c r="I102" s="127" t="s">
        <v>454</v>
      </c>
      <c r="J102" s="494" t="s">
        <v>339</v>
      </c>
      <c r="K102" s="62">
        <v>15</v>
      </c>
      <c r="L102" s="495" t="s">
        <v>340</v>
      </c>
      <c r="M102" s="97">
        <v>15</v>
      </c>
      <c r="N102" s="76" t="s">
        <v>341</v>
      </c>
      <c r="O102" s="97">
        <v>15</v>
      </c>
      <c r="P102" s="495" t="s">
        <v>342</v>
      </c>
      <c r="Q102" s="97">
        <v>15</v>
      </c>
      <c r="R102" s="495" t="s">
        <v>343</v>
      </c>
      <c r="S102" s="97">
        <v>15</v>
      </c>
      <c r="T102" s="495" t="s">
        <v>344</v>
      </c>
      <c r="U102" s="97">
        <v>15</v>
      </c>
      <c r="V102" s="495" t="s">
        <v>345</v>
      </c>
      <c r="W102" s="119">
        <v>10</v>
      </c>
      <c r="X102" s="537">
        <v>100</v>
      </c>
      <c r="Y102" s="487" t="s">
        <v>323</v>
      </c>
      <c r="Z102" s="496">
        <v>100</v>
      </c>
      <c r="AA102" s="106" t="s">
        <v>323</v>
      </c>
      <c r="AB102" s="106" t="s">
        <v>323</v>
      </c>
      <c r="AC102" s="106" t="s">
        <v>323</v>
      </c>
      <c r="AD102" s="102" t="s">
        <v>450</v>
      </c>
      <c r="AE102" s="738"/>
      <c r="AF102" s="740"/>
      <c r="AG102" s="758"/>
      <c r="AH102" s="734"/>
      <c r="AI102" s="728"/>
      <c r="AJ102" s="730"/>
      <c r="AK102" s="732"/>
      <c r="AL102" s="194"/>
      <c r="AM102" s="205"/>
      <c r="AN102" s="205"/>
      <c r="AO102" s="205"/>
      <c r="AP102" s="205"/>
      <c r="AQ102" s="205"/>
      <c r="AR102" s="194"/>
      <c r="AS102" s="194"/>
    </row>
    <row r="103" spans="1:45" ht="68.25" customHeight="1" x14ac:dyDescent="0.2">
      <c r="A103" s="740"/>
      <c r="B103" s="794"/>
      <c r="C103" s="791"/>
      <c r="D103" s="786"/>
      <c r="E103" s="784"/>
      <c r="F103" s="750" t="s">
        <v>246</v>
      </c>
      <c r="G103" s="763" t="s">
        <v>455</v>
      </c>
      <c r="H103" s="126" t="s">
        <v>243</v>
      </c>
      <c r="I103" s="127" t="s">
        <v>456</v>
      </c>
      <c r="J103" s="494" t="s">
        <v>339</v>
      </c>
      <c r="K103" s="62">
        <v>15</v>
      </c>
      <c r="L103" s="495" t="s">
        <v>340</v>
      </c>
      <c r="M103" s="97">
        <v>15</v>
      </c>
      <c r="N103" s="76" t="s">
        <v>341</v>
      </c>
      <c r="O103" s="97">
        <v>15</v>
      </c>
      <c r="P103" s="495" t="s">
        <v>342</v>
      </c>
      <c r="Q103" s="97">
        <v>15</v>
      </c>
      <c r="R103" s="495" t="s">
        <v>343</v>
      </c>
      <c r="S103" s="97">
        <v>15</v>
      </c>
      <c r="T103" s="495" t="s">
        <v>344</v>
      </c>
      <c r="U103" s="97">
        <v>15</v>
      </c>
      <c r="V103" s="495" t="s">
        <v>345</v>
      </c>
      <c r="W103" s="119">
        <v>10</v>
      </c>
      <c r="X103" s="537">
        <v>100</v>
      </c>
      <c r="Y103" s="487" t="s">
        <v>323</v>
      </c>
      <c r="Z103" s="496">
        <v>100</v>
      </c>
      <c r="AA103" s="106" t="s">
        <v>323</v>
      </c>
      <c r="AB103" s="106" t="s">
        <v>323</v>
      </c>
      <c r="AC103" s="106" t="s">
        <v>323</v>
      </c>
      <c r="AD103" s="102" t="s">
        <v>450</v>
      </c>
      <c r="AE103" s="738"/>
      <c r="AF103" s="740"/>
      <c r="AG103" s="758"/>
      <c r="AH103" s="734"/>
      <c r="AI103" s="728"/>
      <c r="AJ103" s="730"/>
      <c r="AK103" s="732"/>
      <c r="AL103" s="194"/>
      <c r="AM103" s="205"/>
      <c r="AN103" s="205"/>
      <c r="AO103" s="205"/>
      <c r="AP103" s="205"/>
      <c r="AQ103" s="205"/>
      <c r="AR103" s="194"/>
      <c r="AS103" s="194"/>
    </row>
    <row r="104" spans="1:45" ht="69.75" customHeight="1" x14ac:dyDescent="0.2">
      <c r="A104" s="740"/>
      <c r="B104" s="794"/>
      <c r="C104" s="791"/>
      <c r="D104" s="786"/>
      <c r="E104" s="784"/>
      <c r="F104" s="748"/>
      <c r="G104" s="761"/>
      <c r="H104" s="126" t="s">
        <v>244</v>
      </c>
      <c r="I104" s="127" t="s">
        <v>457</v>
      </c>
      <c r="J104" s="494" t="s">
        <v>339</v>
      </c>
      <c r="K104" s="62">
        <v>15</v>
      </c>
      <c r="L104" s="495" t="s">
        <v>340</v>
      </c>
      <c r="M104" s="97">
        <v>15</v>
      </c>
      <c r="N104" s="76" t="s">
        <v>341</v>
      </c>
      <c r="O104" s="97">
        <v>15</v>
      </c>
      <c r="P104" s="495" t="s">
        <v>342</v>
      </c>
      <c r="Q104" s="97">
        <v>15</v>
      </c>
      <c r="R104" s="495" t="s">
        <v>343</v>
      </c>
      <c r="S104" s="97">
        <v>15</v>
      </c>
      <c r="T104" s="495" t="s">
        <v>344</v>
      </c>
      <c r="U104" s="97">
        <v>15</v>
      </c>
      <c r="V104" s="495" t="s">
        <v>345</v>
      </c>
      <c r="W104" s="119">
        <v>10</v>
      </c>
      <c r="X104" s="537">
        <v>100</v>
      </c>
      <c r="Y104" s="487" t="s">
        <v>323</v>
      </c>
      <c r="Z104" s="496">
        <v>100</v>
      </c>
      <c r="AA104" s="106" t="s">
        <v>323</v>
      </c>
      <c r="AB104" s="106" t="s">
        <v>323</v>
      </c>
      <c r="AC104" s="106" t="s">
        <v>323</v>
      </c>
      <c r="AD104" s="102" t="s">
        <v>450</v>
      </c>
      <c r="AE104" s="738"/>
      <c r="AF104" s="740"/>
      <c r="AG104" s="758"/>
      <c r="AH104" s="734"/>
      <c r="AI104" s="728"/>
      <c r="AJ104" s="730"/>
      <c r="AK104" s="732"/>
      <c r="AL104" s="194"/>
      <c r="AM104" s="205"/>
      <c r="AN104" s="205"/>
      <c r="AO104" s="205"/>
      <c r="AP104" s="205"/>
      <c r="AQ104" s="205"/>
      <c r="AR104" s="194"/>
      <c r="AS104" s="194"/>
    </row>
    <row r="105" spans="1:45" ht="22.5" customHeight="1" x14ac:dyDescent="0.2">
      <c r="A105" s="740"/>
      <c r="B105" s="794"/>
      <c r="C105" s="791"/>
      <c r="D105" s="786"/>
      <c r="E105" s="784"/>
      <c r="F105" s="749"/>
      <c r="G105" s="762"/>
      <c r="H105" s="126" t="s">
        <v>245</v>
      </c>
      <c r="I105" s="127"/>
      <c r="J105" s="120"/>
      <c r="K105" s="54"/>
      <c r="L105" s="76"/>
      <c r="M105" s="55"/>
      <c r="N105" s="76"/>
      <c r="O105" s="55"/>
      <c r="P105" s="76"/>
      <c r="Q105" s="55"/>
      <c r="R105" s="76"/>
      <c r="S105" s="55"/>
      <c r="T105" s="75"/>
      <c r="U105" s="55"/>
      <c r="V105" s="77"/>
      <c r="W105" s="121"/>
      <c r="X105" s="537"/>
      <c r="Y105" s="56"/>
      <c r="Z105" s="113"/>
      <c r="AA105" s="108"/>
      <c r="AB105" s="107"/>
      <c r="AC105" s="108"/>
      <c r="AD105" s="103"/>
      <c r="AE105" s="738"/>
      <c r="AF105" s="740"/>
      <c r="AG105" s="758"/>
      <c r="AH105" s="734"/>
      <c r="AI105" s="728"/>
      <c r="AJ105" s="730"/>
      <c r="AK105" s="732"/>
      <c r="AL105" s="194"/>
      <c r="AM105" s="205"/>
      <c r="AN105" s="205"/>
      <c r="AO105" s="205"/>
      <c r="AP105" s="205"/>
      <c r="AQ105" s="205"/>
      <c r="AR105" s="194"/>
      <c r="AS105" s="194"/>
    </row>
    <row r="106" spans="1:45" ht="22.5" customHeight="1" x14ac:dyDescent="0.2">
      <c r="A106" s="740"/>
      <c r="B106" s="794"/>
      <c r="C106" s="791"/>
      <c r="D106" s="786"/>
      <c r="E106" s="784"/>
      <c r="F106" s="750" t="s">
        <v>247</v>
      </c>
      <c r="G106" s="763"/>
      <c r="H106" s="126" t="s">
        <v>243</v>
      </c>
      <c r="I106" s="127"/>
      <c r="J106" s="120"/>
      <c r="K106" s="54"/>
      <c r="L106" s="76"/>
      <c r="M106" s="55"/>
      <c r="N106" s="76"/>
      <c r="O106" s="55"/>
      <c r="P106" s="76"/>
      <c r="Q106" s="55"/>
      <c r="R106" s="76"/>
      <c r="S106" s="55"/>
      <c r="T106" s="75"/>
      <c r="U106" s="55"/>
      <c r="V106" s="77"/>
      <c r="W106" s="121"/>
      <c r="X106" s="537"/>
      <c r="Y106" s="56"/>
      <c r="Z106" s="113"/>
      <c r="AA106" s="108"/>
      <c r="AB106" s="107"/>
      <c r="AC106" s="108"/>
      <c r="AD106" s="103"/>
      <c r="AE106" s="738"/>
      <c r="AF106" s="740"/>
      <c r="AG106" s="758"/>
      <c r="AH106" s="734"/>
      <c r="AI106" s="728"/>
      <c r="AJ106" s="730"/>
      <c r="AK106" s="732"/>
      <c r="AL106" s="194"/>
      <c r="AM106" s="205"/>
      <c r="AN106" s="205"/>
      <c r="AO106" s="205"/>
      <c r="AP106" s="205"/>
      <c r="AQ106" s="205"/>
      <c r="AR106" s="194"/>
      <c r="AS106" s="194"/>
    </row>
    <row r="107" spans="1:45" ht="22.5" customHeight="1" x14ac:dyDescent="0.2">
      <c r="A107" s="740"/>
      <c r="B107" s="794"/>
      <c r="C107" s="791"/>
      <c r="D107" s="786"/>
      <c r="E107" s="784"/>
      <c r="F107" s="748"/>
      <c r="G107" s="761"/>
      <c r="H107" s="126" t="s">
        <v>244</v>
      </c>
      <c r="I107" s="127"/>
      <c r="J107" s="120"/>
      <c r="K107" s="54"/>
      <c r="L107" s="76"/>
      <c r="M107" s="55"/>
      <c r="N107" s="76"/>
      <c r="O107" s="55"/>
      <c r="P107" s="76"/>
      <c r="Q107" s="55"/>
      <c r="R107" s="76"/>
      <c r="S107" s="55"/>
      <c r="T107" s="75"/>
      <c r="U107" s="55"/>
      <c r="V107" s="77"/>
      <c r="W107" s="121"/>
      <c r="X107" s="537"/>
      <c r="Y107" s="56"/>
      <c r="Z107" s="113"/>
      <c r="AA107" s="108"/>
      <c r="AB107" s="107"/>
      <c r="AC107" s="108"/>
      <c r="AD107" s="103"/>
      <c r="AE107" s="738"/>
      <c r="AF107" s="740"/>
      <c r="AG107" s="758"/>
      <c r="AH107" s="734"/>
      <c r="AI107" s="728"/>
      <c r="AJ107" s="730"/>
      <c r="AK107" s="732"/>
      <c r="AL107" s="194"/>
      <c r="AM107" s="205"/>
      <c r="AN107" s="205"/>
      <c r="AO107" s="205"/>
      <c r="AP107" s="205"/>
      <c r="AQ107" s="205"/>
      <c r="AR107" s="194"/>
      <c r="AS107" s="194"/>
    </row>
    <row r="108" spans="1:45" ht="22.5" customHeight="1" x14ac:dyDescent="0.2">
      <c r="A108" s="740"/>
      <c r="B108" s="794"/>
      <c r="C108" s="791"/>
      <c r="D108" s="786"/>
      <c r="E108" s="784"/>
      <c r="F108" s="749"/>
      <c r="G108" s="762"/>
      <c r="H108" s="126" t="s">
        <v>245</v>
      </c>
      <c r="I108" s="127"/>
      <c r="J108" s="120"/>
      <c r="K108" s="54"/>
      <c r="L108" s="76"/>
      <c r="M108" s="55"/>
      <c r="N108" s="76"/>
      <c r="O108" s="55"/>
      <c r="P108" s="76"/>
      <c r="Q108" s="55"/>
      <c r="R108" s="76"/>
      <c r="S108" s="55"/>
      <c r="T108" s="75"/>
      <c r="U108" s="55"/>
      <c r="V108" s="77"/>
      <c r="W108" s="121"/>
      <c r="X108" s="537"/>
      <c r="Y108" s="56"/>
      <c r="Z108" s="113"/>
      <c r="AA108" s="108"/>
      <c r="AB108" s="107"/>
      <c r="AC108" s="108"/>
      <c r="AD108" s="103"/>
      <c r="AE108" s="738"/>
      <c r="AF108" s="740"/>
      <c r="AG108" s="758"/>
      <c r="AH108" s="734"/>
      <c r="AI108" s="728"/>
      <c r="AJ108" s="730"/>
      <c r="AK108" s="732"/>
      <c r="AL108" s="194"/>
      <c r="AM108" s="205"/>
      <c r="AN108" s="205"/>
      <c r="AO108" s="205"/>
      <c r="AP108" s="205"/>
      <c r="AQ108" s="205"/>
      <c r="AR108" s="194"/>
      <c r="AS108" s="194"/>
    </row>
    <row r="109" spans="1:45" ht="22.5" customHeight="1" x14ac:dyDescent="0.2">
      <c r="A109" s="740"/>
      <c r="B109" s="794"/>
      <c r="C109" s="791"/>
      <c r="D109" s="786"/>
      <c r="E109" s="784"/>
      <c r="F109" s="750" t="s">
        <v>248</v>
      </c>
      <c r="G109" s="763"/>
      <c r="H109" s="126" t="s">
        <v>243</v>
      </c>
      <c r="I109" s="127"/>
      <c r="J109" s="120"/>
      <c r="K109" s="54"/>
      <c r="L109" s="76"/>
      <c r="M109" s="55"/>
      <c r="N109" s="76"/>
      <c r="O109" s="55"/>
      <c r="P109" s="76"/>
      <c r="Q109" s="55"/>
      <c r="R109" s="76"/>
      <c r="S109" s="55"/>
      <c r="T109" s="75"/>
      <c r="U109" s="55"/>
      <c r="V109" s="77"/>
      <c r="W109" s="121"/>
      <c r="X109" s="537"/>
      <c r="Y109" s="56"/>
      <c r="Z109" s="113"/>
      <c r="AA109" s="108"/>
      <c r="AB109" s="107"/>
      <c r="AC109" s="108"/>
      <c r="AD109" s="103"/>
      <c r="AE109" s="738"/>
      <c r="AF109" s="740"/>
      <c r="AG109" s="758"/>
      <c r="AH109" s="734"/>
      <c r="AI109" s="728"/>
      <c r="AJ109" s="730"/>
      <c r="AK109" s="732"/>
      <c r="AL109" s="194"/>
      <c r="AM109" s="205"/>
      <c r="AN109" s="205"/>
      <c r="AO109" s="205"/>
      <c r="AP109" s="205"/>
      <c r="AQ109" s="205"/>
      <c r="AR109" s="194"/>
      <c r="AS109" s="194"/>
    </row>
    <row r="110" spans="1:45" ht="22.5" customHeight="1" x14ac:dyDescent="0.2">
      <c r="A110" s="740"/>
      <c r="B110" s="794"/>
      <c r="C110" s="791"/>
      <c r="D110" s="786"/>
      <c r="E110" s="784"/>
      <c r="F110" s="748"/>
      <c r="G110" s="761"/>
      <c r="H110" s="126" t="s">
        <v>244</v>
      </c>
      <c r="I110" s="127"/>
      <c r="J110" s="120"/>
      <c r="K110" s="54"/>
      <c r="L110" s="76"/>
      <c r="M110" s="55"/>
      <c r="N110" s="76"/>
      <c r="O110" s="55"/>
      <c r="P110" s="76"/>
      <c r="Q110" s="55"/>
      <c r="R110" s="76"/>
      <c r="S110" s="55"/>
      <c r="T110" s="75"/>
      <c r="U110" s="55"/>
      <c r="V110" s="77"/>
      <c r="W110" s="121"/>
      <c r="X110" s="537"/>
      <c r="Y110" s="56"/>
      <c r="Z110" s="113"/>
      <c r="AA110" s="108"/>
      <c r="AB110" s="107"/>
      <c r="AC110" s="108"/>
      <c r="AD110" s="103"/>
      <c r="AE110" s="738"/>
      <c r="AF110" s="740"/>
      <c r="AG110" s="758"/>
      <c r="AH110" s="734"/>
      <c r="AI110" s="728"/>
      <c r="AJ110" s="730"/>
      <c r="AK110" s="732"/>
      <c r="AL110" s="194"/>
      <c r="AM110" s="205"/>
      <c r="AN110" s="205"/>
      <c r="AO110" s="205"/>
      <c r="AP110" s="205"/>
      <c r="AQ110" s="205"/>
      <c r="AR110" s="194"/>
      <c r="AS110" s="194"/>
    </row>
    <row r="111" spans="1:45" ht="22.5" customHeight="1" x14ac:dyDescent="0.2">
      <c r="A111" s="740"/>
      <c r="B111" s="794"/>
      <c r="C111" s="791"/>
      <c r="D111" s="786"/>
      <c r="E111" s="784"/>
      <c r="F111" s="749"/>
      <c r="G111" s="762"/>
      <c r="H111" s="126" t="s">
        <v>245</v>
      </c>
      <c r="I111" s="127"/>
      <c r="J111" s="120"/>
      <c r="K111" s="54"/>
      <c r="L111" s="76"/>
      <c r="M111" s="55"/>
      <c r="N111" s="76"/>
      <c r="O111" s="55"/>
      <c r="P111" s="76"/>
      <c r="Q111" s="55"/>
      <c r="R111" s="76"/>
      <c r="S111" s="55"/>
      <c r="T111" s="75"/>
      <c r="U111" s="55"/>
      <c r="V111" s="77"/>
      <c r="W111" s="121"/>
      <c r="X111" s="537"/>
      <c r="Y111" s="56"/>
      <c r="Z111" s="113"/>
      <c r="AA111" s="108"/>
      <c r="AB111" s="107"/>
      <c r="AC111" s="108"/>
      <c r="AD111" s="103"/>
      <c r="AE111" s="738"/>
      <c r="AF111" s="740"/>
      <c r="AG111" s="758"/>
      <c r="AH111" s="734"/>
      <c r="AI111" s="728"/>
      <c r="AJ111" s="730"/>
      <c r="AK111" s="732"/>
      <c r="AL111" s="194"/>
      <c r="AM111" s="205"/>
      <c r="AN111" s="205"/>
      <c r="AO111" s="205"/>
      <c r="AP111" s="205"/>
      <c r="AQ111" s="205"/>
      <c r="AR111" s="194"/>
      <c r="AS111" s="194"/>
    </row>
    <row r="112" spans="1:45" ht="22.5" customHeight="1" x14ac:dyDescent="0.2">
      <c r="A112" s="740"/>
      <c r="B112" s="794"/>
      <c r="C112" s="791"/>
      <c r="D112" s="786"/>
      <c r="E112" s="784"/>
      <c r="F112" s="750" t="s">
        <v>249</v>
      </c>
      <c r="G112" s="763"/>
      <c r="H112" s="126" t="s">
        <v>243</v>
      </c>
      <c r="I112" s="127"/>
      <c r="J112" s="120"/>
      <c r="K112" s="54"/>
      <c r="L112" s="76"/>
      <c r="M112" s="55"/>
      <c r="N112" s="76"/>
      <c r="O112" s="55"/>
      <c r="P112" s="76"/>
      <c r="Q112" s="55"/>
      <c r="R112" s="76"/>
      <c r="S112" s="55"/>
      <c r="T112" s="75"/>
      <c r="U112" s="55"/>
      <c r="V112" s="77"/>
      <c r="W112" s="121"/>
      <c r="X112" s="537"/>
      <c r="Y112" s="56"/>
      <c r="Z112" s="113"/>
      <c r="AA112" s="108"/>
      <c r="AB112" s="107"/>
      <c r="AC112" s="108"/>
      <c r="AD112" s="103"/>
      <c r="AE112" s="738"/>
      <c r="AF112" s="740"/>
      <c r="AG112" s="758"/>
      <c r="AH112" s="734"/>
      <c r="AI112" s="728"/>
      <c r="AJ112" s="730"/>
      <c r="AK112" s="732"/>
      <c r="AL112" s="194"/>
      <c r="AM112" s="205"/>
      <c r="AN112" s="205"/>
      <c r="AO112" s="205"/>
      <c r="AP112" s="205"/>
      <c r="AQ112" s="205"/>
      <c r="AR112" s="194"/>
      <c r="AS112" s="194"/>
    </row>
    <row r="113" spans="1:45" ht="22.5" customHeight="1" x14ac:dyDescent="0.2">
      <c r="A113" s="740"/>
      <c r="B113" s="794"/>
      <c r="C113" s="791"/>
      <c r="D113" s="786"/>
      <c r="E113" s="784"/>
      <c r="F113" s="748"/>
      <c r="G113" s="761"/>
      <c r="H113" s="126" t="s">
        <v>244</v>
      </c>
      <c r="I113" s="127"/>
      <c r="J113" s="120"/>
      <c r="K113" s="54"/>
      <c r="L113" s="76"/>
      <c r="M113" s="55"/>
      <c r="N113" s="76"/>
      <c r="O113" s="55"/>
      <c r="P113" s="76"/>
      <c r="Q113" s="55"/>
      <c r="R113" s="76"/>
      <c r="S113" s="55"/>
      <c r="T113" s="75"/>
      <c r="U113" s="55"/>
      <c r="V113" s="77"/>
      <c r="W113" s="121"/>
      <c r="X113" s="537"/>
      <c r="Y113" s="56"/>
      <c r="Z113" s="113"/>
      <c r="AA113" s="108"/>
      <c r="AB113" s="107"/>
      <c r="AC113" s="108"/>
      <c r="AD113" s="103"/>
      <c r="AE113" s="738"/>
      <c r="AF113" s="740"/>
      <c r="AG113" s="758"/>
      <c r="AH113" s="734"/>
      <c r="AI113" s="728"/>
      <c r="AJ113" s="730"/>
      <c r="AK113" s="732"/>
      <c r="AL113" s="194"/>
      <c r="AM113" s="205"/>
      <c r="AN113" s="205"/>
      <c r="AO113" s="205"/>
      <c r="AP113" s="205"/>
      <c r="AQ113" s="205"/>
      <c r="AR113" s="194"/>
      <c r="AS113" s="194"/>
    </row>
    <row r="114" spans="1:45" ht="22.5" customHeight="1" thickBot="1" x14ac:dyDescent="0.25">
      <c r="A114" s="741"/>
      <c r="B114" s="795"/>
      <c r="C114" s="792"/>
      <c r="D114" s="787"/>
      <c r="E114" s="785"/>
      <c r="F114" s="789"/>
      <c r="G114" s="790"/>
      <c r="H114" s="128" t="s">
        <v>245</v>
      </c>
      <c r="I114" s="129"/>
      <c r="J114" s="122"/>
      <c r="K114" s="89"/>
      <c r="L114" s="90"/>
      <c r="M114" s="91"/>
      <c r="N114" s="90"/>
      <c r="O114" s="91"/>
      <c r="P114" s="90"/>
      <c r="Q114" s="91"/>
      <c r="R114" s="90"/>
      <c r="S114" s="91"/>
      <c r="T114" s="88"/>
      <c r="U114" s="91"/>
      <c r="V114" s="92"/>
      <c r="W114" s="123"/>
      <c r="X114" s="538"/>
      <c r="Y114" s="487"/>
      <c r="Z114" s="540"/>
      <c r="AA114" s="110"/>
      <c r="AB114" s="109"/>
      <c r="AC114" s="110"/>
      <c r="AD114" s="104"/>
      <c r="AE114" s="739"/>
      <c r="AF114" s="741"/>
      <c r="AG114" s="759"/>
      <c r="AH114" s="735"/>
      <c r="AI114" s="729"/>
      <c r="AJ114" s="731"/>
      <c r="AK114" s="733"/>
      <c r="AL114" s="194"/>
      <c r="AM114" s="205"/>
      <c r="AN114" s="205"/>
      <c r="AO114" s="205"/>
      <c r="AP114" s="205"/>
      <c r="AQ114" s="205"/>
      <c r="AR114" s="194"/>
      <c r="AS114" s="194"/>
    </row>
    <row r="115" spans="1:45" ht="54" customHeight="1" x14ac:dyDescent="0.2">
      <c r="A115" s="740" t="str">
        <f>'2 Contexto e Identificación'!$A$17</f>
        <v>R8</v>
      </c>
      <c r="B115" s="794" t="str">
        <f>+'2 Contexto e Identificación'!$E$17</f>
        <v>Posibilidad de recibir o solicitar cualquier dádiva o beneficio a nombre propio o de terceros Con el fin de  Emitir Actos Administrativos a terceros en Procesos de Pagos de sentencias.</v>
      </c>
      <c r="C115" s="791" t="str">
        <f>+'5 Mapa Calor Inherente'!$C$17</f>
        <v>Rara Vez</v>
      </c>
      <c r="D115" s="786" t="str">
        <f>+'5 Mapa Calor Inherente'!$D$17</f>
        <v>Moderado</v>
      </c>
      <c r="E115" s="784" t="str">
        <f>+'5 Mapa Calor Inherente'!$E$17</f>
        <v>Moderado</v>
      </c>
      <c r="F115" s="748" t="s">
        <v>242</v>
      </c>
      <c r="G115" s="761" t="s">
        <v>458</v>
      </c>
      <c r="H115" s="124" t="s">
        <v>243</v>
      </c>
      <c r="I115" s="125" t="s">
        <v>459</v>
      </c>
      <c r="J115" s="494" t="s">
        <v>339</v>
      </c>
      <c r="K115" s="62">
        <v>15</v>
      </c>
      <c r="L115" s="495" t="s">
        <v>340</v>
      </c>
      <c r="M115" s="97">
        <v>15</v>
      </c>
      <c r="N115" s="76" t="s">
        <v>341</v>
      </c>
      <c r="O115" s="97">
        <v>15</v>
      </c>
      <c r="P115" s="495" t="s">
        <v>342</v>
      </c>
      <c r="Q115" s="97">
        <v>15</v>
      </c>
      <c r="R115" s="495" t="s">
        <v>343</v>
      </c>
      <c r="S115" s="97">
        <v>15</v>
      </c>
      <c r="T115" s="495" t="s">
        <v>344</v>
      </c>
      <c r="U115" s="97">
        <v>15</v>
      </c>
      <c r="V115" s="495" t="s">
        <v>345</v>
      </c>
      <c r="W115" s="119">
        <v>10</v>
      </c>
      <c r="X115" s="537">
        <v>100</v>
      </c>
      <c r="Y115" s="487" t="s">
        <v>323</v>
      </c>
      <c r="Z115" s="537">
        <v>100</v>
      </c>
      <c r="AA115" s="487" t="s">
        <v>323</v>
      </c>
      <c r="AB115" s="487" t="s">
        <v>323</v>
      </c>
      <c r="AC115" s="487" t="s">
        <v>323</v>
      </c>
      <c r="AD115" s="102" t="s">
        <v>450</v>
      </c>
      <c r="AE115" s="738" t="s">
        <v>323</v>
      </c>
      <c r="AF115" s="740" t="s">
        <v>323</v>
      </c>
      <c r="AG115" s="758"/>
      <c r="AH115" s="734"/>
      <c r="AI115" s="728" t="s">
        <v>381</v>
      </c>
      <c r="AJ115" s="730" t="s">
        <v>208</v>
      </c>
      <c r="AK115" s="732" t="s">
        <v>208</v>
      </c>
      <c r="AL115" s="194"/>
      <c r="AM115" s="205"/>
      <c r="AN115" s="205"/>
      <c r="AO115" s="205"/>
      <c r="AP115" s="205"/>
      <c r="AQ115" s="205"/>
      <c r="AR115" s="194"/>
      <c r="AS115" s="194"/>
    </row>
    <row r="116" spans="1:45" ht="66" customHeight="1" x14ac:dyDescent="0.2">
      <c r="A116" s="740"/>
      <c r="B116" s="794"/>
      <c r="C116" s="791"/>
      <c r="D116" s="786"/>
      <c r="E116" s="784"/>
      <c r="F116" s="748"/>
      <c r="G116" s="761"/>
      <c r="H116" s="126" t="s">
        <v>244</v>
      </c>
      <c r="I116" s="127" t="s">
        <v>460</v>
      </c>
      <c r="J116" s="494" t="s">
        <v>339</v>
      </c>
      <c r="K116" s="62">
        <v>15</v>
      </c>
      <c r="L116" s="495" t="s">
        <v>340</v>
      </c>
      <c r="M116" s="97">
        <v>15</v>
      </c>
      <c r="N116" s="76" t="s">
        <v>341</v>
      </c>
      <c r="O116" s="55">
        <v>15</v>
      </c>
      <c r="P116" s="495" t="s">
        <v>342</v>
      </c>
      <c r="Q116" s="55">
        <v>15</v>
      </c>
      <c r="R116" s="495" t="s">
        <v>343</v>
      </c>
      <c r="S116" s="55">
        <v>15</v>
      </c>
      <c r="T116" s="495" t="s">
        <v>344</v>
      </c>
      <c r="U116" s="97">
        <v>15</v>
      </c>
      <c r="V116" s="495" t="s">
        <v>345</v>
      </c>
      <c r="W116" s="119">
        <v>10</v>
      </c>
      <c r="X116" s="537">
        <v>100</v>
      </c>
      <c r="Y116" s="487" t="s">
        <v>323</v>
      </c>
      <c r="Z116" s="537">
        <v>100</v>
      </c>
      <c r="AA116" s="487" t="s">
        <v>323</v>
      </c>
      <c r="AB116" s="487" t="s">
        <v>323</v>
      </c>
      <c r="AC116" s="487" t="s">
        <v>323</v>
      </c>
      <c r="AD116" s="102" t="s">
        <v>450</v>
      </c>
      <c r="AE116" s="738"/>
      <c r="AF116" s="740"/>
      <c r="AG116" s="758"/>
      <c r="AH116" s="734"/>
      <c r="AI116" s="728"/>
      <c r="AJ116" s="730"/>
      <c r="AK116" s="732"/>
      <c r="AL116" s="194"/>
      <c r="AM116" s="205"/>
      <c r="AN116" s="205"/>
      <c r="AO116" s="205"/>
      <c r="AP116" s="205"/>
      <c r="AQ116" s="205"/>
      <c r="AR116" s="194"/>
      <c r="AS116" s="194"/>
    </row>
    <row r="117" spans="1:45" ht="22.5" customHeight="1" x14ac:dyDescent="0.2">
      <c r="A117" s="740"/>
      <c r="B117" s="794"/>
      <c r="C117" s="791"/>
      <c r="D117" s="786"/>
      <c r="E117" s="784"/>
      <c r="F117" s="749"/>
      <c r="G117" s="762"/>
      <c r="H117" s="126" t="s">
        <v>245</v>
      </c>
      <c r="I117" s="127"/>
      <c r="J117" s="120"/>
      <c r="K117" s="54"/>
      <c r="L117" s="76"/>
      <c r="M117" s="55"/>
      <c r="N117" s="76"/>
      <c r="O117" s="55"/>
      <c r="P117" s="76"/>
      <c r="Q117" s="55"/>
      <c r="R117" s="76"/>
      <c r="S117" s="55"/>
      <c r="T117" s="75"/>
      <c r="U117" s="55"/>
      <c r="V117" s="77"/>
      <c r="W117" s="121"/>
      <c r="X117" s="537"/>
      <c r="Y117" s="487"/>
      <c r="Z117" s="541"/>
      <c r="AA117" s="108"/>
      <c r="AB117" s="107"/>
      <c r="AC117" s="108"/>
      <c r="AD117" s="103"/>
      <c r="AE117" s="738"/>
      <c r="AF117" s="740"/>
      <c r="AG117" s="758"/>
      <c r="AH117" s="734"/>
      <c r="AI117" s="728"/>
      <c r="AJ117" s="730"/>
      <c r="AK117" s="732"/>
      <c r="AL117" s="194"/>
      <c r="AM117" s="205"/>
      <c r="AN117" s="205"/>
      <c r="AO117" s="205"/>
      <c r="AP117" s="205"/>
      <c r="AQ117" s="205"/>
      <c r="AR117" s="194"/>
      <c r="AS117" s="194"/>
    </row>
    <row r="118" spans="1:45" ht="73.5" customHeight="1" x14ac:dyDescent="0.2">
      <c r="A118" s="740"/>
      <c r="B118" s="794"/>
      <c r="C118" s="791"/>
      <c r="D118" s="786"/>
      <c r="E118" s="784"/>
      <c r="F118" s="750" t="s">
        <v>246</v>
      </c>
      <c r="G118" s="763" t="s">
        <v>461</v>
      </c>
      <c r="H118" s="126" t="s">
        <v>243</v>
      </c>
      <c r="I118" s="127" t="s">
        <v>462</v>
      </c>
      <c r="J118" s="494" t="s">
        <v>339</v>
      </c>
      <c r="K118" s="54">
        <v>15</v>
      </c>
      <c r="L118" s="495" t="s">
        <v>340</v>
      </c>
      <c r="M118" s="55">
        <v>15</v>
      </c>
      <c r="N118" s="76" t="s">
        <v>341</v>
      </c>
      <c r="O118" s="55">
        <v>15</v>
      </c>
      <c r="P118" s="495" t="s">
        <v>342</v>
      </c>
      <c r="Q118" s="55">
        <v>15</v>
      </c>
      <c r="R118" s="495" t="s">
        <v>343</v>
      </c>
      <c r="S118" s="55">
        <v>15</v>
      </c>
      <c r="T118" s="495" t="s">
        <v>344</v>
      </c>
      <c r="U118" s="97">
        <v>15</v>
      </c>
      <c r="V118" s="495" t="s">
        <v>345</v>
      </c>
      <c r="W118" s="119">
        <v>10</v>
      </c>
      <c r="X118" s="537">
        <v>100</v>
      </c>
      <c r="Y118" s="487" t="s">
        <v>323</v>
      </c>
      <c r="Z118" s="537">
        <v>100</v>
      </c>
      <c r="AA118" s="487" t="s">
        <v>323</v>
      </c>
      <c r="AB118" s="487" t="s">
        <v>323</v>
      </c>
      <c r="AC118" s="487" t="s">
        <v>323</v>
      </c>
      <c r="AD118" s="102" t="s">
        <v>450</v>
      </c>
      <c r="AE118" s="738"/>
      <c r="AF118" s="740"/>
      <c r="AG118" s="758"/>
      <c r="AH118" s="734"/>
      <c r="AI118" s="728"/>
      <c r="AJ118" s="730"/>
      <c r="AK118" s="732"/>
      <c r="AL118" s="194"/>
      <c r="AM118" s="205"/>
      <c r="AN118" s="205"/>
      <c r="AO118" s="205"/>
      <c r="AP118" s="205"/>
      <c r="AQ118" s="205"/>
      <c r="AR118" s="194"/>
      <c r="AS118" s="194"/>
    </row>
    <row r="119" spans="1:45" ht="72.75" customHeight="1" x14ac:dyDescent="0.2">
      <c r="A119" s="740"/>
      <c r="B119" s="794"/>
      <c r="C119" s="791"/>
      <c r="D119" s="786"/>
      <c r="E119" s="784"/>
      <c r="F119" s="748"/>
      <c r="G119" s="761"/>
      <c r="H119" s="126" t="s">
        <v>244</v>
      </c>
      <c r="I119" s="127" t="s">
        <v>463</v>
      </c>
      <c r="J119" s="494" t="s">
        <v>339</v>
      </c>
      <c r="K119" s="54">
        <v>15</v>
      </c>
      <c r="L119" s="495" t="s">
        <v>340</v>
      </c>
      <c r="M119" s="55">
        <v>15</v>
      </c>
      <c r="N119" s="76" t="s">
        <v>341</v>
      </c>
      <c r="O119" s="55">
        <v>15</v>
      </c>
      <c r="P119" s="495" t="s">
        <v>342</v>
      </c>
      <c r="Q119" s="55">
        <v>15</v>
      </c>
      <c r="R119" s="495" t="s">
        <v>343</v>
      </c>
      <c r="S119" s="55">
        <v>15</v>
      </c>
      <c r="T119" s="495" t="s">
        <v>344</v>
      </c>
      <c r="U119" s="97">
        <v>15</v>
      </c>
      <c r="V119" s="495" t="s">
        <v>345</v>
      </c>
      <c r="W119" s="119">
        <v>10</v>
      </c>
      <c r="X119" s="537">
        <v>100</v>
      </c>
      <c r="Y119" s="487" t="s">
        <v>323</v>
      </c>
      <c r="Z119" s="537">
        <v>100</v>
      </c>
      <c r="AA119" s="487" t="s">
        <v>323</v>
      </c>
      <c r="AB119" s="487" t="s">
        <v>323</v>
      </c>
      <c r="AC119" s="487" t="s">
        <v>323</v>
      </c>
      <c r="AD119" s="102" t="s">
        <v>450</v>
      </c>
      <c r="AE119" s="738"/>
      <c r="AF119" s="740"/>
      <c r="AG119" s="758"/>
      <c r="AH119" s="734"/>
      <c r="AI119" s="728"/>
      <c r="AJ119" s="730"/>
      <c r="AK119" s="732"/>
      <c r="AL119" s="194"/>
      <c r="AM119" s="205"/>
      <c r="AN119" s="205"/>
      <c r="AO119" s="205"/>
      <c r="AP119" s="205"/>
      <c r="AQ119" s="205"/>
      <c r="AR119" s="194"/>
      <c r="AS119" s="194"/>
    </row>
    <row r="120" spans="1:45" ht="22.5" customHeight="1" x14ac:dyDescent="0.2">
      <c r="A120" s="740"/>
      <c r="B120" s="794"/>
      <c r="C120" s="791"/>
      <c r="D120" s="786"/>
      <c r="E120" s="784"/>
      <c r="F120" s="749"/>
      <c r="G120" s="762"/>
      <c r="H120" s="126" t="s">
        <v>245</v>
      </c>
      <c r="I120" s="127"/>
      <c r="J120" s="120"/>
      <c r="K120" s="54"/>
      <c r="L120" s="76"/>
      <c r="M120" s="55"/>
      <c r="N120" s="76"/>
      <c r="O120" s="55"/>
      <c r="P120" s="495"/>
      <c r="Q120" s="55"/>
      <c r="R120" s="76"/>
      <c r="S120" s="55"/>
      <c r="T120" s="75"/>
      <c r="U120" s="55"/>
      <c r="V120" s="77"/>
      <c r="W120" s="121"/>
      <c r="X120" s="537"/>
      <c r="Y120" s="56"/>
      <c r="Z120" s="113"/>
      <c r="AA120" s="108"/>
      <c r="AB120" s="107"/>
      <c r="AC120" s="108"/>
      <c r="AD120" s="103"/>
      <c r="AE120" s="738"/>
      <c r="AF120" s="740"/>
      <c r="AG120" s="758"/>
      <c r="AH120" s="734"/>
      <c r="AI120" s="728"/>
      <c r="AJ120" s="730"/>
      <c r="AK120" s="732"/>
      <c r="AL120" s="194"/>
      <c r="AM120" s="205"/>
      <c r="AN120" s="205"/>
      <c r="AO120" s="205"/>
      <c r="AP120" s="205"/>
      <c r="AQ120" s="205"/>
      <c r="AR120" s="194"/>
      <c r="AS120" s="194"/>
    </row>
    <row r="121" spans="1:45" ht="22.5" customHeight="1" x14ac:dyDescent="0.2">
      <c r="A121" s="740"/>
      <c r="B121" s="794"/>
      <c r="C121" s="791"/>
      <c r="D121" s="786"/>
      <c r="E121" s="784"/>
      <c r="F121" s="750" t="s">
        <v>247</v>
      </c>
      <c r="G121" s="763"/>
      <c r="H121" s="126" t="s">
        <v>243</v>
      </c>
      <c r="I121" s="127"/>
      <c r="J121" s="120"/>
      <c r="K121" s="54"/>
      <c r="L121" s="76"/>
      <c r="M121" s="55"/>
      <c r="N121" s="76"/>
      <c r="O121" s="55"/>
      <c r="P121" s="76"/>
      <c r="Q121" s="55"/>
      <c r="R121" s="76"/>
      <c r="S121" s="55"/>
      <c r="T121" s="75"/>
      <c r="U121" s="55"/>
      <c r="V121" s="77"/>
      <c r="W121" s="121"/>
      <c r="X121" s="537"/>
      <c r="Y121" s="56"/>
      <c r="Z121" s="113"/>
      <c r="AA121" s="108"/>
      <c r="AB121" s="107"/>
      <c r="AC121" s="108"/>
      <c r="AD121" s="103"/>
      <c r="AE121" s="738"/>
      <c r="AF121" s="740"/>
      <c r="AG121" s="758"/>
      <c r="AH121" s="734"/>
      <c r="AI121" s="728"/>
      <c r="AJ121" s="730"/>
      <c r="AK121" s="732"/>
      <c r="AL121" s="194"/>
      <c r="AM121" s="205"/>
      <c r="AN121" s="205"/>
      <c r="AO121" s="205"/>
      <c r="AP121" s="205"/>
      <c r="AQ121" s="205"/>
      <c r="AR121" s="194"/>
      <c r="AS121" s="194"/>
    </row>
    <row r="122" spans="1:45" ht="22.5" customHeight="1" x14ac:dyDescent="0.2">
      <c r="A122" s="740"/>
      <c r="B122" s="794"/>
      <c r="C122" s="791"/>
      <c r="D122" s="786"/>
      <c r="E122" s="784"/>
      <c r="F122" s="748"/>
      <c r="G122" s="761"/>
      <c r="H122" s="126" t="s">
        <v>244</v>
      </c>
      <c r="I122" s="127"/>
      <c r="J122" s="120"/>
      <c r="K122" s="54"/>
      <c r="L122" s="76"/>
      <c r="M122" s="55"/>
      <c r="N122" s="76"/>
      <c r="O122" s="55"/>
      <c r="P122" s="76"/>
      <c r="Q122" s="55"/>
      <c r="R122" s="76"/>
      <c r="S122" s="55"/>
      <c r="T122" s="75"/>
      <c r="U122" s="55"/>
      <c r="V122" s="77"/>
      <c r="W122" s="121"/>
      <c r="X122" s="537"/>
      <c r="Y122" s="56"/>
      <c r="Z122" s="113"/>
      <c r="AA122" s="108"/>
      <c r="AB122" s="107"/>
      <c r="AC122" s="108"/>
      <c r="AD122" s="103"/>
      <c r="AE122" s="738"/>
      <c r="AF122" s="740"/>
      <c r="AG122" s="758"/>
      <c r="AH122" s="734"/>
      <c r="AI122" s="728"/>
      <c r="AJ122" s="730"/>
      <c r="AK122" s="732"/>
      <c r="AL122" s="194"/>
      <c r="AM122" s="205"/>
      <c r="AN122" s="205"/>
      <c r="AO122" s="205"/>
      <c r="AP122" s="205"/>
      <c r="AQ122" s="205"/>
      <c r="AR122" s="194"/>
      <c r="AS122" s="194"/>
    </row>
    <row r="123" spans="1:45" ht="22.5" customHeight="1" x14ac:dyDescent="0.2">
      <c r="A123" s="740"/>
      <c r="B123" s="794"/>
      <c r="C123" s="791"/>
      <c r="D123" s="786"/>
      <c r="E123" s="784"/>
      <c r="F123" s="749"/>
      <c r="G123" s="762"/>
      <c r="H123" s="126" t="s">
        <v>245</v>
      </c>
      <c r="I123" s="127"/>
      <c r="J123" s="120"/>
      <c r="K123" s="54"/>
      <c r="L123" s="76"/>
      <c r="M123" s="55"/>
      <c r="N123" s="76"/>
      <c r="O123" s="55"/>
      <c r="P123" s="76"/>
      <c r="Q123" s="55"/>
      <c r="R123" s="76"/>
      <c r="S123" s="55"/>
      <c r="T123" s="75"/>
      <c r="U123" s="55"/>
      <c r="V123" s="77"/>
      <c r="W123" s="121"/>
      <c r="X123" s="537"/>
      <c r="Y123" s="56"/>
      <c r="Z123" s="113"/>
      <c r="AA123" s="108"/>
      <c r="AB123" s="107"/>
      <c r="AC123" s="108"/>
      <c r="AD123" s="103"/>
      <c r="AE123" s="738"/>
      <c r="AF123" s="740"/>
      <c r="AG123" s="758"/>
      <c r="AH123" s="734"/>
      <c r="AI123" s="728"/>
      <c r="AJ123" s="730"/>
      <c r="AK123" s="732"/>
      <c r="AL123" s="194"/>
      <c r="AM123" s="205"/>
      <c r="AN123" s="205"/>
      <c r="AO123" s="205"/>
      <c r="AP123" s="205"/>
      <c r="AQ123" s="205"/>
      <c r="AR123" s="194"/>
      <c r="AS123" s="194"/>
    </row>
    <row r="124" spans="1:45" ht="22.5" customHeight="1" x14ac:dyDescent="0.2">
      <c r="A124" s="740"/>
      <c r="B124" s="794"/>
      <c r="C124" s="791"/>
      <c r="D124" s="786"/>
      <c r="E124" s="784"/>
      <c r="F124" s="750" t="s">
        <v>248</v>
      </c>
      <c r="G124" s="763"/>
      <c r="H124" s="126" t="s">
        <v>243</v>
      </c>
      <c r="I124" s="127"/>
      <c r="J124" s="120"/>
      <c r="K124" s="54"/>
      <c r="L124" s="76"/>
      <c r="M124" s="55"/>
      <c r="N124" s="76"/>
      <c r="O124" s="55"/>
      <c r="P124" s="76"/>
      <c r="Q124" s="55"/>
      <c r="R124" s="76"/>
      <c r="S124" s="55"/>
      <c r="T124" s="75"/>
      <c r="U124" s="55"/>
      <c r="V124" s="77"/>
      <c r="W124" s="121"/>
      <c r="X124" s="537"/>
      <c r="Y124" s="56"/>
      <c r="Z124" s="113"/>
      <c r="AA124" s="108"/>
      <c r="AB124" s="107"/>
      <c r="AC124" s="108"/>
      <c r="AD124" s="103"/>
      <c r="AE124" s="738"/>
      <c r="AF124" s="740"/>
      <c r="AG124" s="758"/>
      <c r="AH124" s="734"/>
      <c r="AI124" s="728"/>
      <c r="AJ124" s="730"/>
      <c r="AK124" s="732"/>
      <c r="AL124" s="194"/>
      <c r="AM124" s="205"/>
      <c r="AN124" s="205"/>
      <c r="AO124" s="205"/>
      <c r="AP124" s="205"/>
      <c r="AQ124" s="205"/>
      <c r="AR124" s="194"/>
      <c r="AS124" s="194"/>
    </row>
    <row r="125" spans="1:45" ht="22.5" customHeight="1" x14ac:dyDescent="0.2">
      <c r="A125" s="740"/>
      <c r="B125" s="794"/>
      <c r="C125" s="791"/>
      <c r="D125" s="786"/>
      <c r="E125" s="784"/>
      <c r="F125" s="748"/>
      <c r="G125" s="761"/>
      <c r="H125" s="126" t="s">
        <v>244</v>
      </c>
      <c r="I125" s="127"/>
      <c r="J125" s="120"/>
      <c r="K125" s="54"/>
      <c r="L125" s="76"/>
      <c r="M125" s="55"/>
      <c r="N125" s="76"/>
      <c r="O125" s="55"/>
      <c r="P125" s="76"/>
      <c r="Q125" s="55"/>
      <c r="R125" s="76"/>
      <c r="S125" s="55"/>
      <c r="T125" s="75"/>
      <c r="U125" s="55"/>
      <c r="V125" s="77"/>
      <c r="W125" s="121"/>
      <c r="X125" s="537"/>
      <c r="Y125" s="56"/>
      <c r="Z125" s="113"/>
      <c r="AA125" s="108"/>
      <c r="AB125" s="107"/>
      <c r="AC125" s="108"/>
      <c r="AD125" s="103"/>
      <c r="AE125" s="738"/>
      <c r="AF125" s="740"/>
      <c r="AG125" s="758"/>
      <c r="AH125" s="734"/>
      <c r="AI125" s="728"/>
      <c r="AJ125" s="730"/>
      <c r="AK125" s="732"/>
      <c r="AL125" s="194"/>
      <c r="AM125" s="205"/>
      <c r="AN125" s="205"/>
      <c r="AO125" s="205"/>
      <c r="AP125" s="205"/>
      <c r="AQ125" s="205"/>
      <c r="AR125" s="194"/>
      <c r="AS125" s="194"/>
    </row>
    <row r="126" spans="1:45" ht="22.5" customHeight="1" x14ac:dyDescent="0.2">
      <c r="A126" s="740"/>
      <c r="B126" s="794"/>
      <c r="C126" s="791"/>
      <c r="D126" s="786"/>
      <c r="E126" s="784"/>
      <c r="F126" s="749"/>
      <c r="G126" s="762"/>
      <c r="H126" s="126" t="s">
        <v>245</v>
      </c>
      <c r="I126" s="127"/>
      <c r="J126" s="120"/>
      <c r="K126" s="54"/>
      <c r="L126" s="76"/>
      <c r="M126" s="55"/>
      <c r="N126" s="76"/>
      <c r="O126" s="55"/>
      <c r="P126" s="76"/>
      <c r="Q126" s="55"/>
      <c r="R126" s="76"/>
      <c r="S126" s="55"/>
      <c r="T126" s="75"/>
      <c r="U126" s="55"/>
      <c r="V126" s="77"/>
      <c r="W126" s="121"/>
      <c r="X126" s="537"/>
      <c r="Y126" s="56"/>
      <c r="Z126" s="113"/>
      <c r="AA126" s="108"/>
      <c r="AB126" s="107"/>
      <c r="AC126" s="108"/>
      <c r="AD126" s="103"/>
      <c r="AE126" s="738"/>
      <c r="AF126" s="740"/>
      <c r="AG126" s="758"/>
      <c r="AH126" s="734"/>
      <c r="AI126" s="728"/>
      <c r="AJ126" s="730"/>
      <c r="AK126" s="732"/>
      <c r="AL126" s="194"/>
      <c r="AM126" s="205"/>
      <c r="AN126" s="205"/>
      <c r="AO126" s="205"/>
      <c r="AP126" s="205"/>
      <c r="AQ126" s="205"/>
      <c r="AR126" s="194"/>
      <c r="AS126" s="194"/>
    </row>
    <row r="127" spans="1:45" ht="22.5" customHeight="1" x14ac:dyDescent="0.2">
      <c r="A127" s="740"/>
      <c r="B127" s="794"/>
      <c r="C127" s="791"/>
      <c r="D127" s="786"/>
      <c r="E127" s="784"/>
      <c r="F127" s="750" t="s">
        <v>249</v>
      </c>
      <c r="G127" s="763"/>
      <c r="H127" s="126" t="s">
        <v>243</v>
      </c>
      <c r="I127" s="127"/>
      <c r="J127" s="120"/>
      <c r="K127" s="54"/>
      <c r="L127" s="76"/>
      <c r="M127" s="55"/>
      <c r="N127" s="76"/>
      <c r="O127" s="55"/>
      <c r="P127" s="76"/>
      <c r="Q127" s="55"/>
      <c r="R127" s="76"/>
      <c r="S127" s="55"/>
      <c r="T127" s="75"/>
      <c r="U127" s="55"/>
      <c r="V127" s="77"/>
      <c r="W127" s="121"/>
      <c r="X127" s="537"/>
      <c r="Y127" s="56"/>
      <c r="Z127" s="113"/>
      <c r="AA127" s="108"/>
      <c r="AB127" s="107"/>
      <c r="AC127" s="108"/>
      <c r="AD127" s="103"/>
      <c r="AE127" s="738"/>
      <c r="AF127" s="740"/>
      <c r="AG127" s="758"/>
      <c r="AH127" s="734"/>
      <c r="AI127" s="728"/>
      <c r="AJ127" s="730"/>
      <c r="AK127" s="732"/>
      <c r="AL127" s="194"/>
      <c r="AM127" s="205"/>
      <c r="AN127" s="205"/>
      <c r="AO127" s="205"/>
      <c r="AP127" s="205"/>
      <c r="AQ127" s="205"/>
      <c r="AR127" s="194"/>
      <c r="AS127" s="194"/>
    </row>
    <row r="128" spans="1:45" ht="22.5" customHeight="1" x14ac:dyDescent="0.2">
      <c r="A128" s="740"/>
      <c r="B128" s="794"/>
      <c r="C128" s="791"/>
      <c r="D128" s="786"/>
      <c r="E128" s="784"/>
      <c r="F128" s="748"/>
      <c r="G128" s="761"/>
      <c r="H128" s="126" t="s">
        <v>244</v>
      </c>
      <c r="I128" s="127"/>
      <c r="J128" s="120"/>
      <c r="K128" s="54"/>
      <c r="L128" s="76"/>
      <c r="M128" s="55"/>
      <c r="N128" s="76"/>
      <c r="O128" s="55"/>
      <c r="P128" s="76"/>
      <c r="Q128" s="55"/>
      <c r="R128" s="76"/>
      <c r="S128" s="55"/>
      <c r="T128" s="75"/>
      <c r="U128" s="55"/>
      <c r="V128" s="77"/>
      <c r="W128" s="121"/>
      <c r="X128" s="537"/>
      <c r="Y128" s="56"/>
      <c r="Z128" s="113"/>
      <c r="AA128" s="108"/>
      <c r="AB128" s="107"/>
      <c r="AC128" s="108"/>
      <c r="AD128" s="103"/>
      <c r="AE128" s="738"/>
      <c r="AF128" s="740"/>
      <c r="AG128" s="758"/>
      <c r="AH128" s="734"/>
      <c r="AI128" s="728"/>
      <c r="AJ128" s="730"/>
      <c r="AK128" s="732"/>
      <c r="AL128" s="194"/>
      <c r="AM128" s="205"/>
      <c r="AN128" s="205"/>
      <c r="AO128" s="205"/>
      <c r="AP128" s="205"/>
      <c r="AQ128" s="205"/>
      <c r="AR128" s="194"/>
      <c r="AS128" s="194"/>
    </row>
    <row r="129" spans="1:45" ht="22.5" customHeight="1" thickBot="1" x14ac:dyDescent="0.25">
      <c r="A129" s="741"/>
      <c r="B129" s="795"/>
      <c r="C129" s="792"/>
      <c r="D129" s="787"/>
      <c r="E129" s="785"/>
      <c r="F129" s="789"/>
      <c r="G129" s="790"/>
      <c r="H129" s="128" t="s">
        <v>245</v>
      </c>
      <c r="I129" s="129"/>
      <c r="J129" s="122"/>
      <c r="K129" s="89"/>
      <c r="L129" s="90"/>
      <c r="M129" s="91"/>
      <c r="N129" s="90"/>
      <c r="O129" s="91"/>
      <c r="P129" s="90"/>
      <c r="Q129" s="91"/>
      <c r="R129" s="90"/>
      <c r="S129" s="91"/>
      <c r="T129" s="88"/>
      <c r="U129" s="91"/>
      <c r="V129" s="92"/>
      <c r="W129" s="123"/>
      <c r="X129" s="538"/>
      <c r="Y129" s="94"/>
      <c r="Z129" s="114"/>
      <c r="AA129" s="110"/>
      <c r="AB129" s="109"/>
      <c r="AC129" s="110"/>
      <c r="AD129" s="104"/>
      <c r="AE129" s="739"/>
      <c r="AF129" s="741"/>
      <c r="AG129" s="759"/>
      <c r="AH129" s="735"/>
      <c r="AI129" s="729"/>
      <c r="AJ129" s="731"/>
      <c r="AK129" s="733"/>
      <c r="AL129" s="194"/>
      <c r="AM129" s="205"/>
      <c r="AN129" s="205"/>
      <c r="AO129" s="205"/>
      <c r="AP129" s="205"/>
      <c r="AQ129" s="205"/>
      <c r="AR129" s="194"/>
      <c r="AS129" s="194"/>
    </row>
    <row r="130" spans="1:45" ht="22.5" customHeight="1" x14ac:dyDescent="0.2">
      <c r="A130" s="740" t="str">
        <f>'2 Contexto e Identificación'!$A$18</f>
        <v>R9</v>
      </c>
      <c r="B130" s="794" t="str">
        <f>+'2 Contexto e Identificación'!$E$18</f>
        <v xml:space="preserve">  </v>
      </c>
      <c r="C130" s="798">
        <f>+'5 Mapa Calor Inherente'!$C$18</f>
        <v>0</v>
      </c>
      <c r="D130" s="786">
        <f>+'5 Mapa Calor Inherente'!$D$18</f>
        <v>0</v>
      </c>
      <c r="E130" s="798">
        <f>+'5 Mapa Calor Inherente'!$E$18</f>
        <v>0</v>
      </c>
      <c r="F130" s="748" t="s">
        <v>242</v>
      </c>
      <c r="G130" s="761"/>
      <c r="H130" s="124" t="s">
        <v>243</v>
      </c>
      <c r="I130" s="125"/>
      <c r="J130" s="118"/>
      <c r="K130" s="62"/>
      <c r="L130" s="96"/>
      <c r="M130" s="97"/>
      <c r="N130" s="96"/>
      <c r="O130" s="97"/>
      <c r="P130" s="96"/>
      <c r="Q130" s="97"/>
      <c r="R130" s="96"/>
      <c r="S130" s="97"/>
      <c r="T130" s="95"/>
      <c r="U130" s="97"/>
      <c r="V130" s="98"/>
      <c r="W130" s="119"/>
      <c r="X130" s="115"/>
      <c r="Y130" s="99"/>
      <c r="Z130" s="112"/>
      <c r="AA130" s="106"/>
      <c r="AB130" s="105"/>
      <c r="AC130" s="106"/>
      <c r="AD130" s="102"/>
      <c r="AE130" s="738"/>
      <c r="AF130" s="740"/>
      <c r="AG130" s="758"/>
      <c r="AH130" s="734"/>
      <c r="AI130" s="728"/>
      <c r="AJ130" s="730"/>
      <c r="AK130" s="732"/>
      <c r="AL130" s="194"/>
      <c r="AM130" s="205"/>
      <c r="AN130" s="205"/>
      <c r="AO130" s="205"/>
      <c r="AP130" s="205"/>
      <c r="AQ130" s="205"/>
      <c r="AR130" s="194"/>
      <c r="AS130" s="194"/>
    </row>
    <row r="131" spans="1:45" ht="22.5" customHeight="1" x14ac:dyDescent="0.2">
      <c r="A131" s="740"/>
      <c r="B131" s="794"/>
      <c r="C131" s="798"/>
      <c r="D131" s="786"/>
      <c r="E131" s="798"/>
      <c r="F131" s="748"/>
      <c r="G131" s="761"/>
      <c r="H131" s="126" t="s">
        <v>244</v>
      </c>
      <c r="I131" s="127"/>
      <c r="J131" s="120"/>
      <c r="K131" s="54"/>
      <c r="L131" s="76"/>
      <c r="M131" s="55"/>
      <c r="N131" s="76"/>
      <c r="O131" s="55"/>
      <c r="P131" s="76"/>
      <c r="Q131" s="55"/>
      <c r="R131" s="76"/>
      <c r="S131" s="55"/>
      <c r="T131" s="75"/>
      <c r="U131" s="55"/>
      <c r="V131" s="77"/>
      <c r="W131" s="121"/>
      <c r="X131" s="116"/>
      <c r="Y131" s="56"/>
      <c r="Z131" s="113"/>
      <c r="AA131" s="108"/>
      <c r="AB131" s="107"/>
      <c r="AC131" s="108"/>
      <c r="AD131" s="103"/>
      <c r="AE131" s="738"/>
      <c r="AF131" s="740"/>
      <c r="AG131" s="758"/>
      <c r="AH131" s="734"/>
      <c r="AI131" s="728"/>
      <c r="AJ131" s="730"/>
      <c r="AK131" s="732"/>
      <c r="AL131" s="194"/>
      <c r="AM131" s="205"/>
      <c r="AN131" s="205"/>
      <c r="AO131" s="205"/>
      <c r="AP131" s="205"/>
      <c r="AQ131" s="205"/>
      <c r="AR131" s="194"/>
      <c r="AS131" s="194"/>
    </row>
    <row r="132" spans="1:45" ht="22.5" customHeight="1" x14ac:dyDescent="0.2">
      <c r="A132" s="740"/>
      <c r="B132" s="794"/>
      <c r="C132" s="798"/>
      <c r="D132" s="786"/>
      <c r="E132" s="798"/>
      <c r="F132" s="749"/>
      <c r="G132" s="762"/>
      <c r="H132" s="126" t="s">
        <v>245</v>
      </c>
      <c r="I132" s="127"/>
      <c r="J132" s="120"/>
      <c r="K132" s="54"/>
      <c r="L132" s="76"/>
      <c r="M132" s="55"/>
      <c r="N132" s="76"/>
      <c r="O132" s="55"/>
      <c r="P132" s="76"/>
      <c r="Q132" s="55"/>
      <c r="R132" s="76"/>
      <c r="S132" s="55"/>
      <c r="T132" s="75"/>
      <c r="U132" s="55"/>
      <c r="V132" s="77"/>
      <c r="W132" s="121"/>
      <c r="X132" s="116"/>
      <c r="Y132" s="56"/>
      <c r="Z132" s="113"/>
      <c r="AA132" s="108"/>
      <c r="AB132" s="107"/>
      <c r="AC132" s="108"/>
      <c r="AD132" s="103"/>
      <c r="AE132" s="738"/>
      <c r="AF132" s="740"/>
      <c r="AG132" s="758"/>
      <c r="AH132" s="734"/>
      <c r="AI132" s="728"/>
      <c r="AJ132" s="730"/>
      <c r="AK132" s="732"/>
      <c r="AL132" s="194"/>
      <c r="AM132" s="205"/>
      <c r="AN132" s="205"/>
      <c r="AO132" s="205"/>
      <c r="AP132" s="205"/>
      <c r="AQ132" s="205"/>
      <c r="AR132" s="194"/>
      <c r="AS132" s="194"/>
    </row>
    <row r="133" spans="1:45" ht="22.5" customHeight="1" x14ac:dyDescent="0.2">
      <c r="A133" s="740"/>
      <c r="B133" s="794"/>
      <c r="C133" s="798"/>
      <c r="D133" s="786"/>
      <c r="E133" s="798"/>
      <c r="F133" s="750" t="s">
        <v>246</v>
      </c>
      <c r="G133" s="763"/>
      <c r="H133" s="126" t="s">
        <v>243</v>
      </c>
      <c r="I133" s="127"/>
      <c r="J133" s="120"/>
      <c r="K133" s="54"/>
      <c r="L133" s="76"/>
      <c r="M133" s="55"/>
      <c r="N133" s="76"/>
      <c r="O133" s="55"/>
      <c r="P133" s="76"/>
      <c r="Q133" s="55"/>
      <c r="R133" s="76"/>
      <c r="S133" s="55"/>
      <c r="T133" s="75"/>
      <c r="U133" s="55"/>
      <c r="V133" s="77"/>
      <c r="W133" s="121"/>
      <c r="X133" s="116"/>
      <c r="Y133" s="56"/>
      <c r="Z133" s="113"/>
      <c r="AA133" s="108"/>
      <c r="AB133" s="107"/>
      <c r="AC133" s="108"/>
      <c r="AD133" s="103"/>
      <c r="AE133" s="738"/>
      <c r="AF133" s="740"/>
      <c r="AG133" s="758"/>
      <c r="AH133" s="734"/>
      <c r="AI133" s="728"/>
      <c r="AJ133" s="730"/>
      <c r="AK133" s="732"/>
      <c r="AL133" s="194"/>
      <c r="AM133" s="205"/>
      <c r="AN133" s="205"/>
      <c r="AO133" s="205"/>
      <c r="AP133" s="205"/>
      <c r="AQ133" s="205"/>
      <c r="AR133" s="194"/>
      <c r="AS133" s="194"/>
    </row>
    <row r="134" spans="1:45" ht="22.5" customHeight="1" x14ac:dyDescent="0.2">
      <c r="A134" s="740"/>
      <c r="B134" s="794"/>
      <c r="C134" s="798"/>
      <c r="D134" s="786"/>
      <c r="E134" s="798"/>
      <c r="F134" s="748"/>
      <c r="G134" s="761"/>
      <c r="H134" s="126" t="s">
        <v>244</v>
      </c>
      <c r="I134" s="127"/>
      <c r="J134" s="120"/>
      <c r="K134" s="54"/>
      <c r="L134" s="76"/>
      <c r="M134" s="55"/>
      <c r="N134" s="76"/>
      <c r="O134" s="55"/>
      <c r="P134" s="76"/>
      <c r="Q134" s="55"/>
      <c r="R134" s="76"/>
      <c r="S134" s="55"/>
      <c r="T134" s="75"/>
      <c r="U134" s="55"/>
      <c r="V134" s="77"/>
      <c r="W134" s="121"/>
      <c r="X134" s="116"/>
      <c r="Y134" s="56"/>
      <c r="Z134" s="113"/>
      <c r="AA134" s="108"/>
      <c r="AB134" s="107"/>
      <c r="AC134" s="108"/>
      <c r="AD134" s="103"/>
      <c r="AE134" s="738"/>
      <c r="AF134" s="740"/>
      <c r="AG134" s="758"/>
      <c r="AH134" s="734"/>
      <c r="AI134" s="728"/>
      <c r="AJ134" s="730"/>
      <c r="AK134" s="732"/>
      <c r="AL134" s="194"/>
      <c r="AM134" s="205"/>
      <c r="AN134" s="205"/>
      <c r="AO134" s="205"/>
      <c r="AP134" s="205"/>
      <c r="AQ134" s="205"/>
      <c r="AR134" s="194"/>
      <c r="AS134" s="194"/>
    </row>
    <row r="135" spans="1:45" ht="22.5" customHeight="1" x14ac:dyDescent="0.2">
      <c r="A135" s="740"/>
      <c r="B135" s="794"/>
      <c r="C135" s="798"/>
      <c r="D135" s="786"/>
      <c r="E135" s="798"/>
      <c r="F135" s="749"/>
      <c r="G135" s="762"/>
      <c r="H135" s="126" t="s">
        <v>245</v>
      </c>
      <c r="I135" s="127"/>
      <c r="J135" s="120"/>
      <c r="K135" s="54"/>
      <c r="L135" s="76"/>
      <c r="M135" s="55"/>
      <c r="N135" s="76"/>
      <c r="O135" s="55"/>
      <c r="P135" s="76"/>
      <c r="Q135" s="55"/>
      <c r="R135" s="76"/>
      <c r="S135" s="55"/>
      <c r="T135" s="75"/>
      <c r="U135" s="55"/>
      <c r="V135" s="77"/>
      <c r="W135" s="121"/>
      <c r="X135" s="116"/>
      <c r="Y135" s="56"/>
      <c r="Z135" s="113"/>
      <c r="AA135" s="108"/>
      <c r="AB135" s="107"/>
      <c r="AC135" s="108"/>
      <c r="AD135" s="103"/>
      <c r="AE135" s="738"/>
      <c r="AF135" s="740"/>
      <c r="AG135" s="758"/>
      <c r="AH135" s="734"/>
      <c r="AI135" s="728"/>
      <c r="AJ135" s="730"/>
      <c r="AK135" s="732"/>
      <c r="AL135" s="194"/>
      <c r="AM135" s="205"/>
      <c r="AN135" s="205"/>
      <c r="AO135" s="205"/>
      <c r="AP135" s="205"/>
      <c r="AQ135" s="205"/>
      <c r="AR135" s="194"/>
      <c r="AS135" s="194"/>
    </row>
    <row r="136" spans="1:45" ht="22.5" customHeight="1" x14ac:dyDescent="0.2">
      <c r="A136" s="740"/>
      <c r="B136" s="794"/>
      <c r="C136" s="798"/>
      <c r="D136" s="786"/>
      <c r="E136" s="798"/>
      <c r="F136" s="750" t="s">
        <v>247</v>
      </c>
      <c r="G136" s="763"/>
      <c r="H136" s="126" t="s">
        <v>243</v>
      </c>
      <c r="I136" s="127"/>
      <c r="J136" s="120"/>
      <c r="K136" s="54"/>
      <c r="L136" s="76"/>
      <c r="M136" s="55"/>
      <c r="N136" s="76"/>
      <c r="O136" s="55"/>
      <c r="P136" s="76"/>
      <c r="Q136" s="55"/>
      <c r="R136" s="76"/>
      <c r="S136" s="55"/>
      <c r="T136" s="75"/>
      <c r="U136" s="55"/>
      <c r="V136" s="77"/>
      <c r="W136" s="121"/>
      <c r="X136" s="116"/>
      <c r="Y136" s="56"/>
      <c r="Z136" s="113"/>
      <c r="AA136" s="108"/>
      <c r="AB136" s="107"/>
      <c r="AC136" s="108"/>
      <c r="AD136" s="103"/>
      <c r="AE136" s="738"/>
      <c r="AF136" s="740"/>
      <c r="AG136" s="758"/>
      <c r="AH136" s="734"/>
      <c r="AI136" s="728"/>
      <c r="AJ136" s="730"/>
      <c r="AK136" s="732"/>
      <c r="AL136" s="194"/>
      <c r="AM136" s="205"/>
      <c r="AN136" s="205"/>
      <c r="AO136" s="205"/>
      <c r="AP136" s="205"/>
      <c r="AQ136" s="205"/>
      <c r="AR136" s="194"/>
      <c r="AS136" s="194"/>
    </row>
    <row r="137" spans="1:45" ht="22.5" customHeight="1" x14ac:dyDescent="0.2">
      <c r="A137" s="740"/>
      <c r="B137" s="794"/>
      <c r="C137" s="798"/>
      <c r="D137" s="786"/>
      <c r="E137" s="798"/>
      <c r="F137" s="748"/>
      <c r="G137" s="761"/>
      <c r="H137" s="126" t="s">
        <v>244</v>
      </c>
      <c r="I137" s="127"/>
      <c r="J137" s="120"/>
      <c r="K137" s="54"/>
      <c r="L137" s="76"/>
      <c r="M137" s="55"/>
      <c r="N137" s="76"/>
      <c r="O137" s="55"/>
      <c r="P137" s="76"/>
      <c r="Q137" s="55"/>
      <c r="R137" s="76"/>
      <c r="S137" s="55"/>
      <c r="T137" s="75"/>
      <c r="U137" s="55"/>
      <c r="V137" s="77"/>
      <c r="W137" s="121"/>
      <c r="X137" s="116"/>
      <c r="Y137" s="56"/>
      <c r="Z137" s="113"/>
      <c r="AA137" s="108"/>
      <c r="AB137" s="107"/>
      <c r="AC137" s="108"/>
      <c r="AD137" s="103"/>
      <c r="AE137" s="738"/>
      <c r="AF137" s="740"/>
      <c r="AG137" s="758"/>
      <c r="AH137" s="734"/>
      <c r="AI137" s="728"/>
      <c r="AJ137" s="730"/>
      <c r="AK137" s="732"/>
      <c r="AL137" s="194"/>
      <c r="AM137" s="205"/>
      <c r="AN137" s="205"/>
      <c r="AO137" s="205"/>
      <c r="AP137" s="205"/>
      <c r="AQ137" s="205"/>
      <c r="AR137" s="194"/>
      <c r="AS137" s="194"/>
    </row>
    <row r="138" spans="1:45" ht="22.5" customHeight="1" x14ac:dyDescent="0.2">
      <c r="A138" s="740"/>
      <c r="B138" s="794"/>
      <c r="C138" s="798"/>
      <c r="D138" s="786"/>
      <c r="E138" s="798"/>
      <c r="F138" s="749"/>
      <c r="G138" s="762"/>
      <c r="H138" s="126" t="s">
        <v>245</v>
      </c>
      <c r="I138" s="127"/>
      <c r="J138" s="120"/>
      <c r="K138" s="54"/>
      <c r="L138" s="76"/>
      <c r="M138" s="55"/>
      <c r="N138" s="76"/>
      <c r="O138" s="55"/>
      <c r="P138" s="76"/>
      <c r="Q138" s="55"/>
      <c r="R138" s="76"/>
      <c r="S138" s="55"/>
      <c r="T138" s="75"/>
      <c r="U138" s="55"/>
      <c r="V138" s="77"/>
      <c r="W138" s="121"/>
      <c r="X138" s="116"/>
      <c r="Y138" s="56"/>
      <c r="Z138" s="113"/>
      <c r="AA138" s="108"/>
      <c r="AB138" s="107"/>
      <c r="AC138" s="108"/>
      <c r="AD138" s="103"/>
      <c r="AE138" s="738"/>
      <c r="AF138" s="740"/>
      <c r="AG138" s="758"/>
      <c r="AH138" s="734"/>
      <c r="AI138" s="728"/>
      <c r="AJ138" s="730"/>
      <c r="AK138" s="732"/>
      <c r="AL138" s="194"/>
      <c r="AM138" s="205"/>
      <c r="AN138" s="205"/>
      <c r="AO138" s="205"/>
      <c r="AP138" s="205"/>
      <c r="AQ138" s="205"/>
      <c r="AR138" s="194"/>
      <c r="AS138" s="194"/>
    </row>
    <row r="139" spans="1:45" ht="22.5" customHeight="1" x14ac:dyDescent="0.2">
      <c r="A139" s="740"/>
      <c r="B139" s="794"/>
      <c r="C139" s="798"/>
      <c r="D139" s="786"/>
      <c r="E139" s="798"/>
      <c r="F139" s="750" t="s">
        <v>248</v>
      </c>
      <c r="G139" s="763"/>
      <c r="H139" s="126" t="s">
        <v>243</v>
      </c>
      <c r="I139" s="127"/>
      <c r="J139" s="120"/>
      <c r="K139" s="54"/>
      <c r="L139" s="76"/>
      <c r="M139" s="55"/>
      <c r="N139" s="76"/>
      <c r="O139" s="55"/>
      <c r="P139" s="76"/>
      <c r="Q139" s="55"/>
      <c r="R139" s="76"/>
      <c r="S139" s="55"/>
      <c r="T139" s="75"/>
      <c r="U139" s="55"/>
      <c r="V139" s="77"/>
      <c r="W139" s="121"/>
      <c r="X139" s="116"/>
      <c r="Y139" s="56"/>
      <c r="Z139" s="113"/>
      <c r="AA139" s="108"/>
      <c r="AB139" s="107"/>
      <c r="AC139" s="108"/>
      <c r="AD139" s="103"/>
      <c r="AE139" s="738"/>
      <c r="AF139" s="740"/>
      <c r="AG139" s="758"/>
      <c r="AH139" s="734"/>
      <c r="AI139" s="728"/>
      <c r="AJ139" s="730"/>
      <c r="AK139" s="732"/>
      <c r="AL139" s="194"/>
      <c r="AM139" s="205"/>
      <c r="AN139" s="205"/>
      <c r="AO139" s="205"/>
      <c r="AP139" s="205"/>
      <c r="AQ139" s="205"/>
      <c r="AR139" s="194"/>
      <c r="AS139" s="194"/>
    </row>
    <row r="140" spans="1:45" ht="22.5" customHeight="1" x14ac:dyDescent="0.2">
      <c r="A140" s="740"/>
      <c r="B140" s="794"/>
      <c r="C140" s="798"/>
      <c r="D140" s="786"/>
      <c r="E140" s="798"/>
      <c r="F140" s="748"/>
      <c r="G140" s="761"/>
      <c r="H140" s="126" t="s">
        <v>244</v>
      </c>
      <c r="I140" s="127"/>
      <c r="J140" s="120"/>
      <c r="K140" s="54"/>
      <c r="L140" s="76"/>
      <c r="M140" s="55"/>
      <c r="N140" s="76"/>
      <c r="O140" s="55"/>
      <c r="P140" s="76"/>
      <c r="Q140" s="55"/>
      <c r="R140" s="76"/>
      <c r="S140" s="55"/>
      <c r="T140" s="75"/>
      <c r="U140" s="55"/>
      <c r="V140" s="77"/>
      <c r="W140" s="121"/>
      <c r="X140" s="116"/>
      <c r="Y140" s="56"/>
      <c r="Z140" s="113"/>
      <c r="AA140" s="108"/>
      <c r="AB140" s="107"/>
      <c r="AC140" s="108"/>
      <c r="AD140" s="103"/>
      <c r="AE140" s="738"/>
      <c r="AF140" s="740"/>
      <c r="AG140" s="758"/>
      <c r="AH140" s="734"/>
      <c r="AI140" s="728"/>
      <c r="AJ140" s="730"/>
      <c r="AK140" s="732"/>
      <c r="AL140" s="194"/>
      <c r="AM140" s="205"/>
      <c r="AN140" s="205"/>
      <c r="AO140" s="205"/>
      <c r="AP140" s="205"/>
      <c r="AQ140" s="205"/>
      <c r="AR140" s="194"/>
      <c r="AS140" s="194"/>
    </row>
    <row r="141" spans="1:45" ht="22.5" customHeight="1" x14ac:dyDescent="0.2">
      <c r="A141" s="740"/>
      <c r="B141" s="794"/>
      <c r="C141" s="798"/>
      <c r="D141" s="786"/>
      <c r="E141" s="798"/>
      <c r="F141" s="749"/>
      <c r="G141" s="762"/>
      <c r="H141" s="126" t="s">
        <v>245</v>
      </c>
      <c r="I141" s="127"/>
      <c r="J141" s="120"/>
      <c r="K141" s="54"/>
      <c r="L141" s="76"/>
      <c r="M141" s="55"/>
      <c r="N141" s="76"/>
      <c r="O141" s="55"/>
      <c r="P141" s="76"/>
      <c r="Q141" s="55"/>
      <c r="R141" s="76"/>
      <c r="S141" s="55"/>
      <c r="T141" s="75"/>
      <c r="U141" s="55"/>
      <c r="V141" s="77"/>
      <c r="W141" s="121"/>
      <c r="X141" s="116"/>
      <c r="Y141" s="56"/>
      <c r="Z141" s="113"/>
      <c r="AA141" s="108"/>
      <c r="AB141" s="107"/>
      <c r="AC141" s="108"/>
      <c r="AD141" s="103"/>
      <c r="AE141" s="738"/>
      <c r="AF141" s="740"/>
      <c r="AG141" s="758"/>
      <c r="AH141" s="734"/>
      <c r="AI141" s="728"/>
      <c r="AJ141" s="730"/>
      <c r="AK141" s="732"/>
      <c r="AL141" s="194"/>
      <c r="AM141" s="205"/>
      <c r="AN141" s="205"/>
      <c r="AO141" s="205"/>
      <c r="AP141" s="205"/>
      <c r="AQ141" s="205"/>
      <c r="AR141" s="194"/>
      <c r="AS141" s="194"/>
    </row>
    <row r="142" spans="1:45" ht="22.5" customHeight="1" x14ac:dyDescent="0.2">
      <c r="A142" s="740"/>
      <c r="B142" s="794"/>
      <c r="C142" s="798"/>
      <c r="D142" s="786"/>
      <c r="E142" s="798"/>
      <c r="F142" s="750" t="s">
        <v>249</v>
      </c>
      <c r="G142" s="763"/>
      <c r="H142" s="126" t="s">
        <v>243</v>
      </c>
      <c r="I142" s="127"/>
      <c r="J142" s="120"/>
      <c r="K142" s="54"/>
      <c r="L142" s="76"/>
      <c r="M142" s="55"/>
      <c r="N142" s="76"/>
      <c r="O142" s="55"/>
      <c r="P142" s="76"/>
      <c r="Q142" s="55"/>
      <c r="R142" s="76"/>
      <c r="S142" s="55"/>
      <c r="T142" s="75"/>
      <c r="U142" s="55"/>
      <c r="V142" s="77"/>
      <c r="W142" s="121"/>
      <c r="X142" s="116"/>
      <c r="Y142" s="56"/>
      <c r="Z142" s="113"/>
      <c r="AA142" s="108"/>
      <c r="AB142" s="107"/>
      <c r="AC142" s="108"/>
      <c r="AD142" s="103"/>
      <c r="AE142" s="738"/>
      <c r="AF142" s="740"/>
      <c r="AG142" s="758"/>
      <c r="AH142" s="734"/>
      <c r="AI142" s="728"/>
      <c r="AJ142" s="730"/>
      <c r="AK142" s="732"/>
      <c r="AL142" s="194"/>
      <c r="AM142" s="205"/>
      <c r="AN142" s="205"/>
      <c r="AO142" s="205"/>
      <c r="AP142" s="205"/>
      <c r="AQ142" s="205"/>
      <c r="AR142" s="194"/>
      <c r="AS142" s="194"/>
    </row>
    <row r="143" spans="1:45" ht="22.5" customHeight="1" x14ac:dyDescent="0.2">
      <c r="A143" s="740"/>
      <c r="B143" s="794"/>
      <c r="C143" s="798"/>
      <c r="D143" s="786"/>
      <c r="E143" s="798"/>
      <c r="F143" s="748"/>
      <c r="G143" s="761"/>
      <c r="H143" s="126" t="s">
        <v>244</v>
      </c>
      <c r="I143" s="127"/>
      <c r="J143" s="120"/>
      <c r="K143" s="54"/>
      <c r="L143" s="76"/>
      <c r="M143" s="55"/>
      <c r="N143" s="76"/>
      <c r="O143" s="55"/>
      <c r="P143" s="76"/>
      <c r="Q143" s="55"/>
      <c r="R143" s="76"/>
      <c r="S143" s="55"/>
      <c r="T143" s="75"/>
      <c r="U143" s="55"/>
      <c r="V143" s="77"/>
      <c r="W143" s="121"/>
      <c r="X143" s="116"/>
      <c r="Y143" s="56"/>
      <c r="Z143" s="113"/>
      <c r="AA143" s="108"/>
      <c r="AB143" s="107"/>
      <c r="AC143" s="108"/>
      <c r="AD143" s="103"/>
      <c r="AE143" s="738"/>
      <c r="AF143" s="740"/>
      <c r="AG143" s="758"/>
      <c r="AH143" s="734"/>
      <c r="AI143" s="728"/>
      <c r="AJ143" s="730"/>
      <c r="AK143" s="732"/>
      <c r="AL143" s="194"/>
      <c r="AM143" s="205"/>
      <c r="AN143" s="205"/>
      <c r="AO143" s="205"/>
      <c r="AP143" s="205"/>
      <c r="AQ143" s="205"/>
      <c r="AR143" s="194"/>
      <c r="AS143" s="194"/>
    </row>
    <row r="144" spans="1:45" ht="22.5" customHeight="1" thickBot="1" x14ac:dyDescent="0.25">
      <c r="A144" s="741"/>
      <c r="B144" s="795"/>
      <c r="C144" s="799"/>
      <c r="D144" s="787"/>
      <c r="E144" s="799"/>
      <c r="F144" s="789"/>
      <c r="G144" s="790"/>
      <c r="H144" s="128" t="s">
        <v>245</v>
      </c>
      <c r="I144" s="129"/>
      <c r="J144" s="122"/>
      <c r="K144" s="89"/>
      <c r="L144" s="90"/>
      <c r="M144" s="91"/>
      <c r="N144" s="90"/>
      <c r="O144" s="91"/>
      <c r="P144" s="90"/>
      <c r="Q144" s="91"/>
      <c r="R144" s="90"/>
      <c r="S144" s="91"/>
      <c r="T144" s="88"/>
      <c r="U144" s="91"/>
      <c r="V144" s="92"/>
      <c r="W144" s="123"/>
      <c r="X144" s="117"/>
      <c r="Y144" s="94"/>
      <c r="Z144" s="114"/>
      <c r="AA144" s="110"/>
      <c r="AB144" s="109"/>
      <c r="AC144" s="110"/>
      <c r="AD144" s="104"/>
      <c r="AE144" s="739"/>
      <c r="AF144" s="741"/>
      <c r="AG144" s="759"/>
      <c r="AH144" s="735"/>
      <c r="AI144" s="729"/>
      <c r="AJ144" s="731"/>
      <c r="AK144" s="733"/>
      <c r="AL144" s="194"/>
      <c r="AM144" s="205"/>
      <c r="AN144" s="205"/>
      <c r="AO144" s="205"/>
      <c r="AP144" s="205"/>
      <c r="AQ144" s="205"/>
      <c r="AR144" s="194"/>
      <c r="AS144" s="194"/>
    </row>
    <row r="145" spans="1:45" ht="22.5" customHeight="1" x14ac:dyDescent="0.2">
      <c r="A145" s="740" t="str">
        <f>'2 Contexto e Identificación'!$A$19</f>
        <v>R10</v>
      </c>
      <c r="B145" s="794">
        <f>+'2 Contexto e Identificación'!$E$19</f>
        <v>0</v>
      </c>
      <c r="C145" s="798">
        <f>+'5 Mapa Calor Inherente'!$C$19</f>
        <v>0</v>
      </c>
      <c r="D145" s="786">
        <f>+'5 Mapa Calor Inherente'!$D$19</f>
        <v>0</v>
      </c>
      <c r="E145" s="798">
        <f>+'5 Mapa Calor Inherente'!$E$19</f>
        <v>0</v>
      </c>
      <c r="F145" s="748" t="s">
        <v>242</v>
      </c>
      <c r="G145" s="761"/>
      <c r="H145" s="124" t="s">
        <v>243</v>
      </c>
      <c r="I145" s="125"/>
      <c r="J145" s="118"/>
      <c r="K145" s="62"/>
      <c r="L145" s="96"/>
      <c r="M145" s="97"/>
      <c r="N145" s="96"/>
      <c r="O145" s="97"/>
      <c r="P145" s="96"/>
      <c r="Q145" s="97"/>
      <c r="R145" s="96"/>
      <c r="S145" s="97"/>
      <c r="T145" s="95"/>
      <c r="U145" s="97"/>
      <c r="V145" s="98"/>
      <c r="W145" s="119"/>
      <c r="X145" s="115"/>
      <c r="Y145" s="99"/>
      <c r="Z145" s="112"/>
      <c r="AA145" s="106"/>
      <c r="AB145" s="105"/>
      <c r="AC145" s="106"/>
      <c r="AD145" s="102"/>
      <c r="AE145" s="738"/>
      <c r="AF145" s="740"/>
      <c r="AG145" s="758"/>
      <c r="AH145" s="734"/>
      <c r="AI145" s="728"/>
      <c r="AJ145" s="730"/>
      <c r="AK145" s="732"/>
      <c r="AL145" s="194"/>
      <c r="AM145" s="205"/>
      <c r="AN145" s="205"/>
      <c r="AO145" s="205"/>
      <c r="AP145" s="205"/>
      <c r="AQ145" s="205"/>
      <c r="AR145" s="194"/>
      <c r="AS145" s="194"/>
    </row>
    <row r="146" spans="1:45" ht="22.5" customHeight="1" x14ac:dyDescent="0.2">
      <c r="A146" s="740"/>
      <c r="B146" s="794"/>
      <c r="C146" s="798"/>
      <c r="D146" s="786"/>
      <c r="E146" s="798"/>
      <c r="F146" s="748"/>
      <c r="G146" s="761"/>
      <c r="H146" s="126" t="s">
        <v>244</v>
      </c>
      <c r="I146" s="127"/>
      <c r="J146" s="120"/>
      <c r="K146" s="54"/>
      <c r="L146" s="76"/>
      <c r="M146" s="55"/>
      <c r="N146" s="76"/>
      <c r="O146" s="55"/>
      <c r="P146" s="76"/>
      <c r="Q146" s="55"/>
      <c r="R146" s="76"/>
      <c r="S146" s="55"/>
      <c r="T146" s="75"/>
      <c r="U146" s="55"/>
      <c r="V146" s="77"/>
      <c r="W146" s="121"/>
      <c r="X146" s="116"/>
      <c r="Y146" s="56"/>
      <c r="Z146" s="113"/>
      <c r="AA146" s="108"/>
      <c r="AB146" s="107"/>
      <c r="AC146" s="108"/>
      <c r="AD146" s="103"/>
      <c r="AE146" s="738"/>
      <c r="AF146" s="740"/>
      <c r="AG146" s="758"/>
      <c r="AH146" s="734"/>
      <c r="AI146" s="728"/>
      <c r="AJ146" s="730"/>
      <c r="AK146" s="732"/>
      <c r="AL146" s="194"/>
      <c r="AM146" s="205"/>
      <c r="AN146" s="205"/>
      <c r="AO146" s="205"/>
      <c r="AP146" s="205"/>
      <c r="AQ146" s="205"/>
      <c r="AR146" s="194"/>
      <c r="AS146" s="194"/>
    </row>
    <row r="147" spans="1:45" ht="22.5" customHeight="1" x14ac:dyDescent="0.2">
      <c r="A147" s="740"/>
      <c r="B147" s="794"/>
      <c r="C147" s="798"/>
      <c r="D147" s="786"/>
      <c r="E147" s="798"/>
      <c r="F147" s="749"/>
      <c r="G147" s="762"/>
      <c r="H147" s="126" t="s">
        <v>245</v>
      </c>
      <c r="I147" s="127"/>
      <c r="J147" s="120"/>
      <c r="K147" s="54"/>
      <c r="L147" s="76"/>
      <c r="M147" s="55"/>
      <c r="N147" s="76"/>
      <c r="O147" s="55"/>
      <c r="P147" s="76"/>
      <c r="Q147" s="55"/>
      <c r="R147" s="76"/>
      <c r="S147" s="55"/>
      <c r="T147" s="75"/>
      <c r="U147" s="55"/>
      <c r="V147" s="77"/>
      <c r="W147" s="121"/>
      <c r="X147" s="116"/>
      <c r="Y147" s="56"/>
      <c r="Z147" s="113"/>
      <c r="AA147" s="108"/>
      <c r="AB147" s="107"/>
      <c r="AC147" s="108"/>
      <c r="AD147" s="103"/>
      <c r="AE147" s="738"/>
      <c r="AF147" s="740"/>
      <c r="AG147" s="758"/>
      <c r="AH147" s="734"/>
      <c r="AI147" s="728"/>
      <c r="AJ147" s="730"/>
      <c r="AK147" s="732"/>
      <c r="AL147" s="194"/>
      <c r="AM147" s="205"/>
      <c r="AN147" s="205"/>
      <c r="AO147" s="205"/>
      <c r="AP147" s="205"/>
      <c r="AQ147" s="205"/>
      <c r="AR147" s="194"/>
      <c r="AS147" s="194"/>
    </row>
    <row r="148" spans="1:45" ht="22.5" customHeight="1" x14ac:dyDescent="0.2">
      <c r="A148" s="740"/>
      <c r="B148" s="794"/>
      <c r="C148" s="798"/>
      <c r="D148" s="786"/>
      <c r="E148" s="798"/>
      <c r="F148" s="750" t="s">
        <v>246</v>
      </c>
      <c r="G148" s="763"/>
      <c r="H148" s="126" t="s">
        <v>243</v>
      </c>
      <c r="I148" s="127"/>
      <c r="J148" s="120"/>
      <c r="K148" s="54"/>
      <c r="L148" s="76"/>
      <c r="M148" s="55"/>
      <c r="N148" s="76"/>
      <c r="O148" s="55"/>
      <c r="P148" s="76"/>
      <c r="Q148" s="55"/>
      <c r="R148" s="76"/>
      <c r="S148" s="55"/>
      <c r="T148" s="75"/>
      <c r="U148" s="55"/>
      <c r="V148" s="77"/>
      <c r="W148" s="121"/>
      <c r="X148" s="116"/>
      <c r="Y148" s="56"/>
      <c r="Z148" s="113"/>
      <c r="AA148" s="108"/>
      <c r="AB148" s="107"/>
      <c r="AC148" s="108"/>
      <c r="AD148" s="103"/>
      <c r="AE148" s="738"/>
      <c r="AF148" s="740"/>
      <c r="AG148" s="758"/>
      <c r="AH148" s="734"/>
      <c r="AI148" s="728"/>
      <c r="AJ148" s="730"/>
      <c r="AK148" s="732"/>
      <c r="AL148" s="194"/>
      <c r="AM148" s="205"/>
      <c r="AN148" s="205"/>
      <c r="AO148" s="205"/>
      <c r="AP148" s="205"/>
      <c r="AQ148" s="205"/>
      <c r="AR148" s="194"/>
      <c r="AS148" s="194"/>
    </row>
    <row r="149" spans="1:45" ht="22.5" customHeight="1" x14ac:dyDescent="0.2">
      <c r="A149" s="740"/>
      <c r="B149" s="794"/>
      <c r="C149" s="798"/>
      <c r="D149" s="786"/>
      <c r="E149" s="798"/>
      <c r="F149" s="748"/>
      <c r="G149" s="761"/>
      <c r="H149" s="126" t="s">
        <v>244</v>
      </c>
      <c r="I149" s="127"/>
      <c r="J149" s="120"/>
      <c r="K149" s="54"/>
      <c r="L149" s="76"/>
      <c r="M149" s="55"/>
      <c r="N149" s="76"/>
      <c r="O149" s="55"/>
      <c r="P149" s="76"/>
      <c r="Q149" s="55"/>
      <c r="R149" s="76"/>
      <c r="S149" s="55"/>
      <c r="T149" s="75"/>
      <c r="U149" s="55"/>
      <c r="V149" s="77"/>
      <c r="W149" s="121"/>
      <c r="X149" s="116"/>
      <c r="Y149" s="56"/>
      <c r="Z149" s="113"/>
      <c r="AA149" s="108"/>
      <c r="AB149" s="107"/>
      <c r="AC149" s="108"/>
      <c r="AD149" s="103"/>
      <c r="AE149" s="738"/>
      <c r="AF149" s="740"/>
      <c r="AG149" s="758"/>
      <c r="AH149" s="734"/>
      <c r="AI149" s="728"/>
      <c r="AJ149" s="730"/>
      <c r="AK149" s="732"/>
      <c r="AL149" s="194"/>
      <c r="AM149" s="205"/>
      <c r="AN149" s="205"/>
      <c r="AO149" s="205"/>
      <c r="AP149" s="205"/>
      <c r="AQ149" s="205"/>
      <c r="AR149" s="194"/>
      <c r="AS149" s="194"/>
    </row>
    <row r="150" spans="1:45" ht="22.5" customHeight="1" x14ac:dyDescent="0.2">
      <c r="A150" s="740"/>
      <c r="B150" s="794"/>
      <c r="C150" s="798"/>
      <c r="D150" s="786"/>
      <c r="E150" s="798"/>
      <c r="F150" s="749"/>
      <c r="G150" s="762"/>
      <c r="H150" s="126" t="s">
        <v>245</v>
      </c>
      <c r="I150" s="127"/>
      <c r="J150" s="120"/>
      <c r="K150" s="54"/>
      <c r="L150" s="76"/>
      <c r="M150" s="55"/>
      <c r="N150" s="76"/>
      <c r="O150" s="55"/>
      <c r="P150" s="76"/>
      <c r="Q150" s="55"/>
      <c r="R150" s="76"/>
      <c r="S150" s="55"/>
      <c r="T150" s="75"/>
      <c r="U150" s="55"/>
      <c r="V150" s="77"/>
      <c r="W150" s="121"/>
      <c r="X150" s="116"/>
      <c r="Y150" s="56"/>
      <c r="Z150" s="113"/>
      <c r="AA150" s="108"/>
      <c r="AB150" s="107"/>
      <c r="AC150" s="108"/>
      <c r="AD150" s="103"/>
      <c r="AE150" s="738"/>
      <c r="AF150" s="740"/>
      <c r="AG150" s="758"/>
      <c r="AH150" s="734"/>
      <c r="AI150" s="728"/>
      <c r="AJ150" s="730"/>
      <c r="AK150" s="732"/>
      <c r="AL150" s="194"/>
      <c r="AM150" s="205"/>
      <c r="AN150" s="205"/>
      <c r="AO150" s="205"/>
      <c r="AP150" s="205"/>
      <c r="AQ150" s="205"/>
      <c r="AR150" s="194"/>
      <c r="AS150" s="194"/>
    </row>
    <row r="151" spans="1:45" ht="22.5" customHeight="1" x14ac:dyDescent="0.2">
      <c r="A151" s="740"/>
      <c r="B151" s="794"/>
      <c r="C151" s="798"/>
      <c r="D151" s="786"/>
      <c r="E151" s="798"/>
      <c r="F151" s="750" t="s">
        <v>247</v>
      </c>
      <c r="G151" s="763"/>
      <c r="H151" s="126" t="s">
        <v>243</v>
      </c>
      <c r="I151" s="127"/>
      <c r="J151" s="120"/>
      <c r="K151" s="54"/>
      <c r="L151" s="76"/>
      <c r="M151" s="55"/>
      <c r="N151" s="76"/>
      <c r="O151" s="55"/>
      <c r="P151" s="76"/>
      <c r="Q151" s="55"/>
      <c r="R151" s="76"/>
      <c r="S151" s="55"/>
      <c r="T151" s="75"/>
      <c r="U151" s="55"/>
      <c r="V151" s="77"/>
      <c r="W151" s="121"/>
      <c r="X151" s="116"/>
      <c r="Y151" s="56"/>
      <c r="Z151" s="113"/>
      <c r="AA151" s="108"/>
      <c r="AB151" s="107"/>
      <c r="AC151" s="108"/>
      <c r="AD151" s="103"/>
      <c r="AE151" s="738"/>
      <c r="AF151" s="740"/>
      <c r="AG151" s="758"/>
      <c r="AH151" s="734"/>
      <c r="AI151" s="728"/>
      <c r="AJ151" s="730"/>
      <c r="AK151" s="732"/>
      <c r="AL151" s="194"/>
      <c r="AM151" s="205"/>
      <c r="AN151" s="205"/>
      <c r="AO151" s="205"/>
      <c r="AP151" s="205"/>
      <c r="AQ151" s="205"/>
      <c r="AR151" s="194"/>
      <c r="AS151" s="194"/>
    </row>
    <row r="152" spans="1:45" ht="22.5" customHeight="1" x14ac:dyDescent="0.2">
      <c r="A152" s="740"/>
      <c r="B152" s="794"/>
      <c r="C152" s="798"/>
      <c r="D152" s="786"/>
      <c r="E152" s="798"/>
      <c r="F152" s="748"/>
      <c r="G152" s="761"/>
      <c r="H152" s="126" t="s">
        <v>244</v>
      </c>
      <c r="I152" s="127"/>
      <c r="J152" s="120"/>
      <c r="K152" s="54"/>
      <c r="L152" s="76"/>
      <c r="M152" s="55"/>
      <c r="N152" s="76"/>
      <c r="O152" s="55"/>
      <c r="P152" s="76"/>
      <c r="Q152" s="55"/>
      <c r="R152" s="76"/>
      <c r="S152" s="55"/>
      <c r="T152" s="75"/>
      <c r="U152" s="55"/>
      <c r="V152" s="77"/>
      <c r="W152" s="121"/>
      <c r="X152" s="116"/>
      <c r="Y152" s="56"/>
      <c r="Z152" s="113"/>
      <c r="AA152" s="108"/>
      <c r="AB152" s="107"/>
      <c r="AC152" s="108"/>
      <c r="AD152" s="103"/>
      <c r="AE152" s="738"/>
      <c r="AF152" s="740"/>
      <c r="AG152" s="758"/>
      <c r="AH152" s="734"/>
      <c r="AI152" s="728"/>
      <c r="AJ152" s="730"/>
      <c r="AK152" s="732"/>
      <c r="AL152" s="194"/>
      <c r="AM152" s="205"/>
      <c r="AN152" s="205"/>
      <c r="AO152" s="205"/>
      <c r="AP152" s="205"/>
      <c r="AQ152" s="205"/>
      <c r="AR152" s="194"/>
      <c r="AS152" s="194"/>
    </row>
    <row r="153" spans="1:45" ht="22.5" customHeight="1" x14ac:dyDescent="0.2">
      <c r="A153" s="740"/>
      <c r="B153" s="794"/>
      <c r="C153" s="798"/>
      <c r="D153" s="786"/>
      <c r="E153" s="798"/>
      <c r="F153" s="749"/>
      <c r="G153" s="762"/>
      <c r="H153" s="126" t="s">
        <v>245</v>
      </c>
      <c r="I153" s="127"/>
      <c r="J153" s="120"/>
      <c r="K153" s="54"/>
      <c r="L153" s="76"/>
      <c r="M153" s="55"/>
      <c r="N153" s="76"/>
      <c r="O153" s="55"/>
      <c r="P153" s="76"/>
      <c r="Q153" s="55"/>
      <c r="R153" s="76"/>
      <c r="S153" s="55"/>
      <c r="T153" s="75"/>
      <c r="U153" s="55"/>
      <c r="V153" s="77"/>
      <c r="W153" s="121"/>
      <c r="X153" s="116"/>
      <c r="Y153" s="56"/>
      <c r="Z153" s="113"/>
      <c r="AA153" s="108"/>
      <c r="AB153" s="107"/>
      <c r="AC153" s="108"/>
      <c r="AD153" s="103"/>
      <c r="AE153" s="738"/>
      <c r="AF153" s="740"/>
      <c r="AG153" s="758"/>
      <c r="AH153" s="734"/>
      <c r="AI153" s="728"/>
      <c r="AJ153" s="730"/>
      <c r="AK153" s="732"/>
      <c r="AL153" s="194"/>
      <c r="AM153" s="205"/>
      <c r="AN153" s="205"/>
      <c r="AO153" s="205"/>
      <c r="AP153" s="205"/>
      <c r="AQ153" s="205"/>
      <c r="AR153" s="194"/>
      <c r="AS153" s="194"/>
    </row>
    <row r="154" spans="1:45" ht="22.5" customHeight="1" x14ac:dyDescent="0.2">
      <c r="A154" s="740"/>
      <c r="B154" s="794"/>
      <c r="C154" s="798"/>
      <c r="D154" s="786"/>
      <c r="E154" s="798"/>
      <c r="F154" s="750" t="s">
        <v>248</v>
      </c>
      <c r="G154" s="763"/>
      <c r="H154" s="126" t="s">
        <v>243</v>
      </c>
      <c r="I154" s="127"/>
      <c r="J154" s="120"/>
      <c r="K154" s="54"/>
      <c r="L154" s="76"/>
      <c r="M154" s="55"/>
      <c r="N154" s="76"/>
      <c r="O154" s="55"/>
      <c r="P154" s="76"/>
      <c r="Q154" s="55"/>
      <c r="R154" s="76"/>
      <c r="S154" s="55"/>
      <c r="T154" s="75"/>
      <c r="U154" s="55"/>
      <c r="V154" s="77"/>
      <c r="W154" s="121"/>
      <c r="X154" s="116"/>
      <c r="Y154" s="56"/>
      <c r="Z154" s="113"/>
      <c r="AA154" s="108"/>
      <c r="AB154" s="107"/>
      <c r="AC154" s="108"/>
      <c r="AD154" s="103"/>
      <c r="AE154" s="738"/>
      <c r="AF154" s="740"/>
      <c r="AG154" s="758"/>
      <c r="AH154" s="734"/>
      <c r="AI154" s="728"/>
      <c r="AJ154" s="730"/>
      <c r="AK154" s="732"/>
      <c r="AL154" s="194"/>
      <c r="AM154" s="205"/>
      <c r="AN154" s="205"/>
      <c r="AO154" s="205"/>
      <c r="AP154" s="205"/>
      <c r="AQ154" s="205"/>
      <c r="AR154" s="194"/>
      <c r="AS154" s="194"/>
    </row>
    <row r="155" spans="1:45" ht="22.5" customHeight="1" x14ac:dyDescent="0.2">
      <c r="A155" s="740"/>
      <c r="B155" s="794"/>
      <c r="C155" s="798"/>
      <c r="D155" s="786"/>
      <c r="E155" s="798"/>
      <c r="F155" s="748"/>
      <c r="G155" s="761"/>
      <c r="H155" s="126" t="s">
        <v>244</v>
      </c>
      <c r="I155" s="127"/>
      <c r="J155" s="120"/>
      <c r="K155" s="54"/>
      <c r="L155" s="76"/>
      <c r="M155" s="55"/>
      <c r="N155" s="76"/>
      <c r="O155" s="55"/>
      <c r="P155" s="76"/>
      <c r="Q155" s="55"/>
      <c r="R155" s="76"/>
      <c r="S155" s="55"/>
      <c r="T155" s="75"/>
      <c r="U155" s="55"/>
      <c r="V155" s="77"/>
      <c r="W155" s="121"/>
      <c r="X155" s="116"/>
      <c r="Y155" s="56"/>
      <c r="Z155" s="113"/>
      <c r="AA155" s="108"/>
      <c r="AB155" s="107"/>
      <c r="AC155" s="108"/>
      <c r="AD155" s="103"/>
      <c r="AE155" s="738"/>
      <c r="AF155" s="740"/>
      <c r="AG155" s="758"/>
      <c r="AH155" s="734"/>
      <c r="AI155" s="728"/>
      <c r="AJ155" s="730"/>
      <c r="AK155" s="732"/>
      <c r="AL155" s="194"/>
      <c r="AM155" s="205"/>
      <c r="AN155" s="205"/>
      <c r="AO155" s="205"/>
      <c r="AP155" s="205"/>
      <c r="AQ155" s="205"/>
      <c r="AR155" s="194"/>
      <c r="AS155" s="194"/>
    </row>
    <row r="156" spans="1:45" ht="22.5" customHeight="1" x14ac:dyDescent="0.2">
      <c r="A156" s="740"/>
      <c r="B156" s="794"/>
      <c r="C156" s="798"/>
      <c r="D156" s="786"/>
      <c r="E156" s="798"/>
      <c r="F156" s="749"/>
      <c r="G156" s="762"/>
      <c r="H156" s="126" t="s">
        <v>245</v>
      </c>
      <c r="I156" s="127"/>
      <c r="J156" s="120"/>
      <c r="K156" s="54"/>
      <c r="L156" s="76"/>
      <c r="M156" s="55"/>
      <c r="N156" s="76"/>
      <c r="O156" s="55"/>
      <c r="P156" s="76"/>
      <c r="Q156" s="55"/>
      <c r="R156" s="76"/>
      <c r="S156" s="55"/>
      <c r="T156" s="75"/>
      <c r="U156" s="55"/>
      <c r="V156" s="77"/>
      <c r="W156" s="121"/>
      <c r="X156" s="116"/>
      <c r="Y156" s="56"/>
      <c r="Z156" s="113"/>
      <c r="AA156" s="108"/>
      <c r="AB156" s="107"/>
      <c r="AC156" s="108"/>
      <c r="AD156" s="103"/>
      <c r="AE156" s="738"/>
      <c r="AF156" s="740"/>
      <c r="AG156" s="758"/>
      <c r="AH156" s="734"/>
      <c r="AI156" s="728"/>
      <c r="AJ156" s="730"/>
      <c r="AK156" s="732"/>
      <c r="AL156" s="194"/>
      <c r="AM156" s="205"/>
      <c r="AN156" s="205"/>
      <c r="AO156" s="205"/>
      <c r="AP156" s="205"/>
      <c r="AQ156" s="205"/>
      <c r="AR156" s="194"/>
      <c r="AS156" s="194"/>
    </row>
    <row r="157" spans="1:45" ht="22.5" customHeight="1" x14ac:dyDescent="0.2">
      <c r="A157" s="740"/>
      <c r="B157" s="794"/>
      <c r="C157" s="798"/>
      <c r="D157" s="786"/>
      <c r="E157" s="798"/>
      <c r="F157" s="750" t="s">
        <v>249</v>
      </c>
      <c r="G157" s="763"/>
      <c r="H157" s="126" t="s">
        <v>243</v>
      </c>
      <c r="I157" s="127"/>
      <c r="J157" s="120"/>
      <c r="K157" s="54"/>
      <c r="L157" s="76"/>
      <c r="M157" s="55"/>
      <c r="N157" s="76"/>
      <c r="O157" s="55"/>
      <c r="P157" s="76"/>
      <c r="Q157" s="55"/>
      <c r="R157" s="76"/>
      <c r="S157" s="55"/>
      <c r="T157" s="75"/>
      <c r="U157" s="55"/>
      <c r="V157" s="77"/>
      <c r="W157" s="121"/>
      <c r="X157" s="116"/>
      <c r="Y157" s="56"/>
      <c r="Z157" s="113"/>
      <c r="AA157" s="108"/>
      <c r="AB157" s="107"/>
      <c r="AC157" s="108"/>
      <c r="AD157" s="103"/>
      <c r="AE157" s="738"/>
      <c r="AF157" s="740"/>
      <c r="AG157" s="758"/>
      <c r="AH157" s="734"/>
      <c r="AI157" s="728"/>
      <c r="AJ157" s="730"/>
      <c r="AK157" s="732"/>
      <c r="AL157" s="194"/>
      <c r="AM157" s="205"/>
      <c r="AN157" s="205"/>
      <c r="AO157" s="205"/>
      <c r="AP157" s="205"/>
      <c r="AQ157" s="205"/>
      <c r="AR157" s="194"/>
      <c r="AS157" s="194"/>
    </row>
    <row r="158" spans="1:45" ht="22.5" customHeight="1" x14ac:dyDescent="0.2">
      <c r="A158" s="740"/>
      <c r="B158" s="794"/>
      <c r="C158" s="798"/>
      <c r="D158" s="786"/>
      <c r="E158" s="798"/>
      <c r="F158" s="748"/>
      <c r="G158" s="761"/>
      <c r="H158" s="126" t="s">
        <v>244</v>
      </c>
      <c r="I158" s="127"/>
      <c r="J158" s="120"/>
      <c r="K158" s="54"/>
      <c r="L158" s="76"/>
      <c r="M158" s="55"/>
      <c r="N158" s="76"/>
      <c r="O158" s="55"/>
      <c r="P158" s="76"/>
      <c r="Q158" s="55"/>
      <c r="R158" s="76"/>
      <c r="S158" s="55"/>
      <c r="T158" s="75"/>
      <c r="U158" s="55"/>
      <c r="V158" s="77"/>
      <c r="W158" s="121"/>
      <c r="X158" s="116"/>
      <c r="Y158" s="56"/>
      <c r="Z158" s="113"/>
      <c r="AA158" s="108"/>
      <c r="AB158" s="107"/>
      <c r="AC158" s="108"/>
      <c r="AD158" s="103"/>
      <c r="AE158" s="738"/>
      <c r="AF158" s="740"/>
      <c r="AG158" s="758"/>
      <c r="AH158" s="734"/>
      <c r="AI158" s="728"/>
      <c r="AJ158" s="730"/>
      <c r="AK158" s="732"/>
      <c r="AL158" s="194"/>
      <c r="AM158" s="205"/>
      <c r="AN158" s="205"/>
      <c r="AO158" s="205"/>
      <c r="AP158" s="205"/>
      <c r="AQ158" s="205"/>
      <c r="AR158" s="194"/>
      <c r="AS158" s="194"/>
    </row>
    <row r="159" spans="1:45" ht="22.5" customHeight="1" thickBot="1" x14ac:dyDescent="0.25">
      <c r="A159" s="741"/>
      <c r="B159" s="795"/>
      <c r="C159" s="799"/>
      <c r="D159" s="787"/>
      <c r="E159" s="799"/>
      <c r="F159" s="789"/>
      <c r="G159" s="790"/>
      <c r="H159" s="128" t="s">
        <v>245</v>
      </c>
      <c r="I159" s="129"/>
      <c r="J159" s="122"/>
      <c r="K159" s="89"/>
      <c r="L159" s="90"/>
      <c r="M159" s="91"/>
      <c r="N159" s="90"/>
      <c r="O159" s="91"/>
      <c r="P159" s="90"/>
      <c r="Q159" s="91"/>
      <c r="R159" s="90"/>
      <c r="S159" s="91"/>
      <c r="T159" s="88"/>
      <c r="U159" s="91"/>
      <c r="V159" s="92"/>
      <c r="W159" s="123"/>
      <c r="X159" s="117"/>
      <c r="Y159" s="94"/>
      <c r="Z159" s="114"/>
      <c r="AA159" s="110"/>
      <c r="AB159" s="109"/>
      <c r="AC159" s="110"/>
      <c r="AD159" s="104"/>
      <c r="AE159" s="739"/>
      <c r="AF159" s="741"/>
      <c r="AG159" s="759"/>
      <c r="AH159" s="735"/>
      <c r="AI159" s="729"/>
      <c r="AJ159" s="731"/>
      <c r="AK159" s="733"/>
      <c r="AL159" s="194"/>
      <c r="AM159" s="205"/>
      <c r="AN159" s="205"/>
      <c r="AO159" s="205"/>
      <c r="AP159" s="205"/>
      <c r="AQ159" s="205"/>
      <c r="AR159" s="194"/>
      <c r="AS159" s="194"/>
    </row>
    <row r="160" spans="1:45" ht="22.5" customHeight="1" x14ac:dyDescent="0.2">
      <c r="A160" s="740" t="str">
        <f>'2 Contexto e Identificación'!$A$20</f>
        <v>R11</v>
      </c>
      <c r="B160" s="794" t="str">
        <f>+'2 Contexto e Identificación'!$E$20</f>
        <v xml:space="preserve">  </v>
      </c>
      <c r="C160" s="798">
        <f>+'5 Mapa Calor Inherente'!$C$20</f>
        <v>0</v>
      </c>
      <c r="D160" s="786">
        <f>+'5 Mapa Calor Inherente'!$D$20</f>
        <v>0</v>
      </c>
      <c r="E160" s="798">
        <f>+'5 Mapa Calor Inherente'!$E$20</f>
        <v>0</v>
      </c>
      <c r="F160" s="748" t="s">
        <v>242</v>
      </c>
      <c r="G160" s="761"/>
      <c r="H160" s="124" t="s">
        <v>243</v>
      </c>
      <c r="I160" s="125"/>
      <c r="J160" s="118"/>
      <c r="K160" s="62"/>
      <c r="L160" s="96"/>
      <c r="M160" s="97" t="str" cm="1">
        <f t="array" ref="M160">+_xlfn.IFS(L160="","",L160=#REF!,#REF!,L160=#REF!,#REF!)</f>
        <v/>
      </c>
      <c r="N160" s="96"/>
      <c r="O160" s="97" t="str" cm="1">
        <f t="array" ref="O160">+_xlfn.IFS(N160="","",N160=#REF!,#REF!,N160=#REF!,#REF!)</f>
        <v/>
      </c>
      <c r="P160" s="96"/>
      <c r="Q160" s="97" t="str" cm="1">
        <f t="array" ref="Q160">+_xlfn.IFS(P160="","",P160=#REF!,#REF!,P160=#REF!,#REF!,P160=#REF!,#REF!)</f>
        <v/>
      </c>
      <c r="R160" s="96"/>
      <c r="S160" s="97" t="str" cm="1">
        <f t="array" ref="S160">+_xlfn.IFS(R160="","",R160=#REF!,#REF!,R160=#REF!,#REF!)</f>
        <v/>
      </c>
      <c r="T160" s="95"/>
      <c r="U160" s="97" t="str" cm="1">
        <f t="array" ref="U160">+_xlfn.IFS(T160="","",T160=#REF!,#REF!,T160=#REF!,#REF!)</f>
        <v/>
      </c>
      <c r="V160" s="98"/>
      <c r="W160" s="119" t="str" cm="1">
        <f t="array" ref="W160">+_xlfn.IFS(V160="","",V160=#REF!,#REF!,V160=#REF!,#REF!,V160=#REF!,#REF!)</f>
        <v/>
      </c>
      <c r="X160" s="115" t="str">
        <f t="shared" ref="X160:X202" si="0">+IFERROR(K160+M160+O160+Q160+S160+U160+W160,"")</f>
        <v/>
      </c>
      <c r="Y160" s="99" t="str" cm="1">
        <f t="array" ref="Y160">+_xlfn.IFS(X160="","",X160&lt;=#REF!,#REF!,X160&lt;=#REF!,#REF!,X160&lt;=#REF!,#REF!)</f>
        <v/>
      </c>
      <c r="Z160" s="112"/>
      <c r="AA160" s="106" t="str" cm="1">
        <f t="array" ref="AA160">+_xlfn.IFS(Z160="","",Z160=#REF!,#REF!,Z160=#REF!,#REF!,Z160=#REF!,#REF!)</f>
        <v/>
      </c>
      <c r="AB160" s="105" t="str" cm="1">
        <f t="array" ref="AB160">+_xlfn.IFS(AA160="","",AND(Y160=#REF!,AA160=#REF!),#REF!,AND(Y160=#REF!,AA160=#REF!),#REF!,AND(Y160=#REF!,AA160=#REF!),#REF!,AND(Y160=#REF!,AA160=#REF!),#REF!,AND(Y160=#REF!,AA160=#REF!),#REF!,AND(Y160=#REF!,AA160=#REF!),#REF!,AND(Y160=#REF!,AA160=#REF!),#REF!,AND(Y160=#REF!,AA160=#REF!),#REF!,AND(Y160=#REF!,AA160=#REF!),#REF!)</f>
        <v/>
      </c>
      <c r="AC160" s="106" t="str" cm="1">
        <f t="array" ref="AC160">+_xlfn.IFS(AB160="","",AB160=#REF!,#REF!,AB160=#REF!,#REF!,AB160=#REF!,#REF!)</f>
        <v/>
      </c>
      <c r="AD160" s="102" t="str" cm="1">
        <f t="array" ref="AD160">+_xlfn.IFS(AB160="","",AB160=#REF!,#REF!,AB160=#REF!,#REF!,AB160=#REF!,#REF!)</f>
        <v/>
      </c>
      <c r="AE160" s="738" t="str">
        <f>+IF(AC160="","",AVERAGE(AC160:AC174))</f>
        <v/>
      </c>
      <c r="AF160" s="740" t="str" cm="1">
        <f t="array" ref="AF160">+_xlfn.IFS(AE160="","",AE160=#REF!,#REF!,AE160&gt;=#REF!,#REF!,AE160&gt;=#REF!,#REF!)</f>
        <v/>
      </c>
      <c r="AG160" s="758" t="str">
        <f>+IF(AF160="","",#REF!)</f>
        <v/>
      </c>
      <c r="AH160" s="734" t="str" cm="1">
        <f t="array" ref="AH160">+_xlfn.IFS(AG160="","",AG160=#REF!,#REF!,AND(AF160=#REF!,AG160=#REF!),#REF!,AND(AF160=#REF!,AG160=#REF!),#REF!,AND(AF160=#REF!,AG160=#REF!),#REF!)</f>
        <v/>
      </c>
      <c r="AI160" s="728" t="str" cm="1">
        <f t="array" ref="AI160">+_xlfn.IFS(AH160="","",AH160=#REF!,C160,C160=#REF!,C160,AND(AH160=#REF!,C160=#REF!),#REF!,AND(AH160=#REF!,C160=#REF!),#REF!,AND(AH160=#REF!,C160=#REF!),#REF!,AND(AH160=#REF!,C160=#REF!),#REF!,AND(AH160=#REF!,C160=#REF!),#REF!,AND(AH160=#REF!,C160=#REF!),#REF!,AND(AH160=#REF!,C160=#REF!),#REF!,AND(AH160=#REF!,C160=#REF!),#REF!)</f>
        <v/>
      </c>
      <c r="AJ160" s="730">
        <f>+IF(D160="","",D160)</f>
        <v>0</v>
      </c>
      <c r="AK160" s="732" t="e">
        <f>+IF(AI160=#REF!,IF(AJ160=#REF!,#REF!,IF(AJ160=#REF!,#REF!,IF(AJ160=#REF!,#REF!,IF(AJ160=#REF!,#REF!,IF(AJ160=#REF!,#REF!))))),IF(AI160=#REF!,IF(AJ160=#REF!,#REF!,IF(AJ160=#REF!,#REF!,IF(AJ160=#REF!,#REF!,IF(AJ160=#REF!,#REF!,IF(AJ160=#REF!,#REF!))))),IF(AI160=#REF!,IF(AJ160=#REF!,#REF!,IF(AJ160=#REF!,#REF!,IF(AJ160=#REF!,#REF!,IF(AJ160=#REF!,#REF!,IF(AJ160=#REF!,#REF!))))),IF(AI160=#REF!,IF(AJ160=#REF!,#REF!,IF(AJ160=#REF!,#REF!,IF(AJ160=#REF!,#REF!,IF(AJ160=#REF!,#REF!,IF(AJ160=#REF!,#REF!))))),IF(AI160=#REF!,IF(AJ160=#REF!,#REF!,IF(AJ160=#REF!,#REF!,IF(AJ160=#REF!,#REF!,IF(AJ160=#REF!,#REF!,IF(AJ160=#REF!,#REF!))))),"")))))</f>
        <v>#REF!</v>
      </c>
      <c r="AL160" s="194"/>
      <c r="AM160" s="205"/>
      <c r="AN160" s="205"/>
      <c r="AO160" s="205"/>
      <c r="AP160" s="205"/>
      <c r="AQ160" s="205"/>
      <c r="AR160" s="194"/>
      <c r="AS160" s="194"/>
    </row>
    <row r="161" spans="1:45" ht="22.5" customHeight="1" x14ac:dyDescent="0.2">
      <c r="A161" s="740"/>
      <c r="B161" s="794"/>
      <c r="C161" s="798"/>
      <c r="D161" s="786"/>
      <c r="E161" s="798"/>
      <c r="F161" s="748"/>
      <c r="G161" s="761"/>
      <c r="H161" s="126" t="s">
        <v>244</v>
      </c>
      <c r="I161" s="127"/>
      <c r="J161" s="120"/>
      <c r="K161" s="54"/>
      <c r="L161" s="76"/>
      <c r="M161" s="55" t="str" cm="1">
        <f t="array" ref="M161">+_xlfn.IFS(L161="","",L161=#REF!,#REF!,L161=#REF!,#REF!)</f>
        <v/>
      </c>
      <c r="N161" s="76"/>
      <c r="O161" s="55" t="str" cm="1">
        <f t="array" ref="O161">+_xlfn.IFS(N161="","",N161=#REF!,#REF!,N161=#REF!,#REF!)</f>
        <v/>
      </c>
      <c r="P161" s="76"/>
      <c r="Q161" s="55" t="str" cm="1">
        <f t="array" ref="Q161">+_xlfn.IFS(P161="","",P161=#REF!,#REF!,P161=#REF!,#REF!,P161=#REF!,#REF!)</f>
        <v/>
      </c>
      <c r="R161" s="76"/>
      <c r="S161" s="55" t="str" cm="1">
        <f t="array" ref="S161">+_xlfn.IFS(R161="","",R161=#REF!,#REF!,R161=#REF!,#REF!)</f>
        <v/>
      </c>
      <c r="T161" s="75"/>
      <c r="U161" s="55" t="str" cm="1">
        <f t="array" ref="U161">+_xlfn.IFS(T161="","",T161=#REF!,#REF!,T161=#REF!,#REF!)</f>
        <v/>
      </c>
      <c r="V161" s="77"/>
      <c r="W161" s="121" t="str" cm="1">
        <f t="array" ref="W161">+_xlfn.IFS(V161="","",V161=#REF!,#REF!,V161=#REF!,#REF!,V161=#REF!,#REF!)</f>
        <v/>
      </c>
      <c r="X161" s="116" t="str">
        <f t="shared" si="0"/>
        <v/>
      </c>
      <c r="Y161" s="56" t="str" cm="1">
        <f t="array" ref="Y161">+_xlfn.IFS(X161="","",X161&lt;=#REF!,#REF!,X161&lt;=#REF!,#REF!,X161&lt;=#REF!,#REF!)</f>
        <v/>
      </c>
      <c r="Z161" s="113"/>
      <c r="AA161" s="108" t="str" cm="1">
        <f t="array" ref="AA161">+_xlfn.IFS(Z161="","",Z161=#REF!,#REF!,Z161=#REF!,#REF!,Z161=#REF!,#REF!)</f>
        <v/>
      </c>
      <c r="AB161" s="107" t="str" cm="1">
        <f t="array" ref="AB161">+_xlfn.IFS(AA161="","",AND(Y161=#REF!,AA161=#REF!),#REF!,AND(Y161=#REF!,AA161=#REF!),#REF!,AND(Y161=#REF!,AA161=#REF!),#REF!,AND(Y161=#REF!,AA161=#REF!),#REF!,AND(Y161=#REF!,AA161=#REF!),#REF!,AND(Y161=#REF!,AA161=#REF!),#REF!,AND(Y161=#REF!,AA161=#REF!),#REF!,AND(Y161=#REF!,AA161=#REF!),#REF!,AND(Y161=#REF!,AA161=#REF!),#REF!)</f>
        <v/>
      </c>
      <c r="AC161" s="108" t="str" cm="1">
        <f t="array" ref="AC161">+_xlfn.IFS(AB161="","",AB161=#REF!,#REF!,AB161=#REF!,#REF!,AB161=#REF!,#REF!)</f>
        <v/>
      </c>
      <c r="AD161" s="103" t="str" cm="1">
        <f t="array" ref="AD161">+_xlfn.IFS(AB161="","",AB161=#REF!,#REF!,AB161=#REF!,#REF!,AB161=#REF!,#REF!)</f>
        <v/>
      </c>
      <c r="AE161" s="738"/>
      <c r="AF161" s="740"/>
      <c r="AG161" s="758"/>
      <c r="AH161" s="734"/>
      <c r="AI161" s="728"/>
      <c r="AJ161" s="730"/>
      <c r="AK161" s="732"/>
      <c r="AL161" s="194"/>
      <c r="AM161" s="205"/>
      <c r="AN161" s="205"/>
      <c r="AO161" s="205"/>
      <c r="AP161" s="205"/>
      <c r="AQ161" s="205"/>
      <c r="AR161" s="194"/>
      <c r="AS161" s="194"/>
    </row>
    <row r="162" spans="1:45" ht="22.5" customHeight="1" x14ac:dyDescent="0.2">
      <c r="A162" s="740"/>
      <c r="B162" s="794"/>
      <c r="C162" s="798"/>
      <c r="D162" s="786"/>
      <c r="E162" s="798"/>
      <c r="F162" s="749"/>
      <c r="G162" s="762"/>
      <c r="H162" s="126" t="s">
        <v>245</v>
      </c>
      <c r="I162" s="127"/>
      <c r="J162" s="120"/>
      <c r="K162" s="54"/>
      <c r="L162" s="76"/>
      <c r="M162" s="55" t="str" cm="1">
        <f t="array" ref="M162">+_xlfn.IFS(L162="","",L162=#REF!,#REF!,L162=#REF!,#REF!)</f>
        <v/>
      </c>
      <c r="N162" s="76"/>
      <c r="O162" s="55" t="str" cm="1">
        <f t="array" ref="O162">+_xlfn.IFS(N162="","",N162=#REF!,#REF!,N162=#REF!,#REF!)</f>
        <v/>
      </c>
      <c r="P162" s="76"/>
      <c r="Q162" s="55" t="str" cm="1">
        <f t="array" ref="Q162">+_xlfn.IFS(P162="","",P162=#REF!,#REF!,P162=#REF!,#REF!,P162=#REF!,#REF!)</f>
        <v/>
      </c>
      <c r="R162" s="76"/>
      <c r="S162" s="55" t="str" cm="1">
        <f t="array" ref="S162">+_xlfn.IFS(R162="","",R162=#REF!,#REF!,R162=#REF!,#REF!)</f>
        <v/>
      </c>
      <c r="T162" s="75"/>
      <c r="U162" s="55" t="str" cm="1">
        <f t="array" ref="U162">+_xlfn.IFS(T162="","",T162=#REF!,#REF!,T162=#REF!,#REF!)</f>
        <v/>
      </c>
      <c r="V162" s="77"/>
      <c r="W162" s="121" t="str" cm="1">
        <f t="array" ref="W162">+_xlfn.IFS(V162="","",V162=#REF!,#REF!,V162=#REF!,#REF!,V162=#REF!,#REF!)</f>
        <v/>
      </c>
      <c r="X162" s="116" t="str">
        <f t="shared" si="0"/>
        <v/>
      </c>
      <c r="Y162" s="56" t="str" cm="1">
        <f t="array" ref="Y162">+_xlfn.IFS(X162="","",X162&lt;=#REF!,#REF!,X162&lt;=#REF!,#REF!,X162&lt;=#REF!,#REF!)</f>
        <v/>
      </c>
      <c r="Z162" s="113"/>
      <c r="AA162" s="108" t="str" cm="1">
        <f t="array" ref="AA162">+_xlfn.IFS(Z162="","",Z162=#REF!,#REF!,Z162=#REF!,#REF!,Z162=#REF!,#REF!)</f>
        <v/>
      </c>
      <c r="AB162" s="107" t="str" cm="1">
        <f t="array" ref="AB162">+_xlfn.IFS(AA162="","",AND(Y162=#REF!,AA162=#REF!),#REF!,AND(Y162=#REF!,AA162=#REF!),#REF!,AND(Y162=#REF!,AA162=#REF!),#REF!,AND(Y162=#REF!,AA162=#REF!),#REF!,AND(Y162=#REF!,AA162=#REF!),#REF!,AND(Y162=#REF!,AA162=#REF!),#REF!,AND(Y162=#REF!,AA162=#REF!),#REF!,AND(Y162=#REF!,AA162=#REF!),#REF!,AND(Y162=#REF!,AA162=#REF!),#REF!)</f>
        <v/>
      </c>
      <c r="AC162" s="108" t="str" cm="1">
        <f t="array" ref="AC162">+_xlfn.IFS(AB162="","",AB162=#REF!,#REF!,AB162=#REF!,#REF!,AB162=#REF!,#REF!)</f>
        <v/>
      </c>
      <c r="AD162" s="103" t="str" cm="1">
        <f t="array" ref="AD162">+_xlfn.IFS(AB162="","",AB162=#REF!,#REF!,AB162=#REF!,#REF!,AB162=#REF!,#REF!)</f>
        <v/>
      </c>
      <c r="AE162" s="738"/>
      <c r="AF162" s="740"/>
      <c r="AG162" s="758"/>
      <c r="AH162" s="734"/>
      <c r="AI162" s="728"/>
      <c r="AJ162" s="730"/>
      <c r="AK162" s="732"/>
      <c r="AL162" s="194"/>
      <c r="AM162" s="205"/>
      <c r="AN162" s="205"/>
      <c r="AO162" s="205"/>
      <c r="AP162" s="205"/>
      <c r="AQ162" s="205"/>
      <c r="AR162" s="194"/>
      <c r="AS162" s="194"/>
    </row>
    <row r="163" spans="1:45" ht="22.5" customHeight="1" x14ac:dyDescent="0.2">
      <c r="A163" s="740"/>
      <c r="B163" s="794"/>
      <c r="C163" s="798"/>
      <c r="D163" s="786"/>
      <c r="E163" s="798"/>
      <c r="F163" s="750" t="s">
        <v>246</v>
      </c>
      <c r="G163" s="763"/>
      <c r="H163" s="126" t="s">
        <v>243</v>
      </c>
      <c r="I163" s="127"/>
      <c r="J163" s="120"/>
      <c r="K163" s="54"/>
      <c r="L163" s="76"/>
      <c r="M163" s="55" t="str" cm="1">
        <f t="array" ref="M163">+_xlfn.IFS(L163="","",L163=#REF!,#REF!,L163=#REF!,#REF!)</f>
        <v/>
      </c>
      <c r="N163" s="76"/>
      <c r="O163" s="55" t="str" cm="1">
        <f t="array" ref="O163">+_xlfn.IFS(N163="","",N163=#REF!,#REF!,N163=#REF!,#REF!)</f>
        <v/>
      </c>
      <c r="P163" s="76"/>
      <c r="Q163" s="55" t="str" cm="1">
        <f t="array" ref="Q163">+_xlfn.IFS(P163="","",P163=#REF!,#REF!,P163=#REF!,#REF!,P163=#REF!,#REF!)</f>
        <v/>
      </c>
      <c r="R163" s="76"/>
      <c r="S163" s="55" t="str" cm="1">
        <f t="array" ref="S163">+_xlfn.IFS(R163="","",R163=#REF!,#REF!,R163=#REF!,#REF!)</f>
        <v/>
      </c>
      <c r="T163" s="75"/>
      <c r="U163" s="55" t="str" cm="1">
        <f t="array" ref="U163">+_xlfn.IFS(T163="","",T163=#REF!,#REF!,T163=#REF!,#REF!)</f>
        <v/>
      </c>
      <c r="V163" s="77"/>
      <c r="W163" s="121" t="str" cm="1">
        <f t="array" ref="W163">+_xlfn.IFS(V163="","",V163=#REF!,#REF!,V163=#REF!,#REF!,V163=#REF!,#REF!)</f>
        <v/>
      </c>
      <c r="X163" s="116" t="str">
        <f t="shared" si="0"/>
        <v/>
      </c>
      <c r="Y163" s="56" t="str" cm="1">
        <f t="array" ref="Y163">+_xlfn.IFS(X163="","",X163&lt;=#REF!,#REF!,X163&lt;=#REF!,#REF!,X163&lt;=#REF!,#REF!)</f>
        <v/>
      </c>
      <c r="Z163" s="113"/>
      <c r="AA163" s="108" t="str" cm="1">
        <f t="array" ref="AA163">+_xlfn.IFS(Z163="","",Z163=#REF!,#REF!,Z163=#REF!,#REF!,Z163=#REF!,#REF!)</f>
        <v/>
      </c>
      <c r="AB163" s="107" t="str" cm="1">
        <f t="array" ref="AB163">+_xlfn.IFS(AA163="","",AND(Y163=#REF!,AA163=#REF!),#REF!,AND(Y163=#REF!,AA163=#REF!),#REF!,AND(Y163=#REF!,AA163=#REF!),#REF!,AND(Y163=#REF!,AA163=#REF!),#REF!,AND(Y163=#REF!,AA163=#REF!),#REF!,AND(Y163=#REF!,AA163=#REF!),#REF!,AND(Y163=#REF!,AA163=#REF!),#REF!,AND(Y163=#REF!,AA163=#REF!),#REF!,AND(Y163=#REF!,AA163=#REF!),#REF!)</f>
        <v/>
      </c>
      <c r="AC163" s="108" t="str" cm="1">
        <f t="array" ref="AC163">+_xlfn.IFS(AB163="","",AB163=#REF!,#REF!,AB163=#REF!,#REF!,AB163=#REF!,#REF!)</f>
        <v/>
      </c>
      <c r="AD163" s="103" t="str" cm="1">
        <f t="array" ref="AD163">+_xlfn.IFS(AB163="","",AB163=#REF!,#REF!,AB163=#REF!,#REF!,AB163=#REF!,#REF!)</f>
        <v/>
      </c>
      <c r="AE163" s="738"/>
      <c r="AF163" s="740"/>
      <c r="AG163" s="758"/>
      <c r="AH163" s="734"/>
      <c r="AI163" s="728"/>
      <c r="AJ163" s="730"/>
      <c r="AK163" s="732"/>
      <c r="AL163" s="194"/>
      <c r="AM163" s="205"/>
      <c r="AN163" s="205"/>
      <c r="AO163" s="205"/>
      <c r="AP163" s="205"/>
      <c r="AQ163" s="205"/>
      <c r="AR163" s="194"/>
      <c r="AS163" s="194"/>
    </row>
    <row r="164" spans="1:45" ht="22.5" customHeight="1" x14ac:dyDescent="0.2">
      <c r="A164" s="740"/>
      <c r="B164" s="794"/>
      <c r="C164" s="798"/>
      <c r="D164" s="786"/>
      <c r="E164" s="798"/>
      <c r="F164" s="748"/>
      <c r="G164" s="761"/>
      <c r="H164" s="126" t="s">
        <v>244</v>
      </c>
      <c r="I164" s="127"/>
      <c r="J164" s="120"/>
      <c r="K164" s="54"/>
      <c r="L164" s="76"/>
      <c r="M164" s="55" t="str" cm="1">
        <f t="array" ref="M164">+_xlfn.IFS(L164="","",L164=#REF!,#REF!,L164=#REF!,#REF!)</f>
        <v/>
      </c>
      <c r="N164" s="76"/>
      <c r="O164" s="55" t="str" cm="1">
        <f t="array" ref="O164">+_xlfn.IFS(N164="","",N164=#REF!,#REF!,N164=#REF!,#REF!)</f>
        <v/>
      </c>
      <c r="P164" s="76"/>
      <c r="Q164" s="55" t="str" cm="1">
        <f t="array" ref="Q164">+_xlfn.IFS(P164="","",P164=#REF!,#REF!,P164=#REF!,#REF!,P164=#REF!,#REF!)</f>
        <v/>
      </c>
      <c r="R164" s="76"/>
      <c r="S164" s="55" t="str" cm="1">
        <f t="array" ref="S164">+_xlfn.IFS(R164="","",R164=#REF!,#REF!,R164=#REF!,#REF!)</f>
        <v/>
      </c>
      <c r="T164" s="75"/>
      <c r="U164" s="55" t="str" cm="1">
        <f t="array" ref="U164">+_xlfn.IFS(T164="","",T164=#REF!,#REF!,T164=#REF!,#REF!)</f>
        <v/>
      </c>
      <c r="V164" s="77"/>
      <c r="W164" s="121" t="str" cm="1">
        <f t="array" ref="W164">+_xlfn.IFS(V164="","",V164=#REF!,#REF!,V164=#REF!,#REF!,V164=#REF!,#REF!)</f>
        <v/>
      </c>
      <c r="X164" s="116" t="str">
        <f t="shared" si="0"/>
        <v/>
      </c>
      <c r="Y164" s="56" t="str" cm="1">
        <f t="array" ref="Y164">+_xlfn.IFS(X164="","",X164&lt;=#REF!,#REF!,X164&lt;=#REF!,#REF!,X164&lt;=#REF!,#REF!)</f>
        <v/>
      </c>
      <c r="Z164" s="113"/>
      <c r="AA164" s="108" t="str" cm="1">
        <f t="array" ref="AA164">+_xlfn.IFS(Z164="","",Z164=#REF!,#REF!,Z164=#REF!,#REF!,Z164=#REF!,#REF!)</f>
        <v/>
      </c>
      <c r="AB164" s="107" t="str" cm="1">
        <f t="array" ref="AB164">+_xlfn.IFS(AA164="","",AND(Y164=#REF!,AA164=#REF!),#REF!,AND(Y164=#REF!,AA164=#REF!),#REF!,AND(Y164=#REF!,AA164=#REF!),#REF!,AND(Y164=#REF!,AA164=#REF!),#REF!,AND(Y164=#REF!,AA164=#REF!),#REF!,AND(Y164=#REF!,AA164=#REF!),#REF!,AND(Y164=#REF!,AA164=#REF!),#REF!,AND(Y164=#REF!,AA164=#REF!),#REF!,AND(Y164=#REF!,AA164=#REF!),#REF!)</f>
        <v/>
      </c>
      <c r="AC164" s="108" t="str" cm="1">
        <f t="array" ref="AC164">+_xlfn.IFS(AB164="","",AB164=#REF!,#REF!,AB164=#REF!,#REF!,AB164=#REF!,#REF!)</f>
        <v/>
      </c>
      <c r="AD164" s="103" t="str" cm="1">
        <f t="array" ref="AD164">+_xlfn.IFS(AB164="","",AB164=#REF!,#REF!,AB164=#REF!,#REF!,AB164=#REF!,#REF!)</f>
        <v/>
      </c>
      <c r="AE164" s="738"/>
      <c r="AF164" s="740"/>
      <c r="AG164" s="758"/>
      <c r="AH164" s="734"/>
      <c r="AI164" s="728"/>
      <c r="AJ164" s="730"/>
      <c r="AK164" s="732"/>
      <c r="AL164" s="194"/>
      <c r="AM164" s="205"/>
      <c r="AN164" s="205"/>
      <c r="AO164" s="205"/>
      <c r="AP164" s="205"/>
      <c r="AQ164" s="205"/>
      <c r="AR164" s="194"/>
      <c r="AS164" s="194"/>
    </row>
    <row r="165" spans="1:45" ht="22.5" customHeight="1" x14ac:dyDescent="0.2">
      <c r="A165" s="740"/>
      <c r="B165" s="794"/>
      <c r="C165" s="798"/>
      <c r="D165" s="786"/>
      <c r="E165" s="798"/>
      <c r="F165" s="749"/>
      <c r="G165" s="762"/>
      <c r="H165" s="126" t="s">
        <v>245</v>
      </c>
      <c r="I165" s="127"/>
      <c r="J165" s="120"/>
      <c r="K165" s="54"/>
      <c r="L165" s="76"/>
      <c r="M165" s="55" t="str" cm="1">
        <f t="array" ref="M165">+_xlfn.IFS(L165="","",L165=#REF!,#REF!,L165=#REF!,#REF!)</f>
        <v/>
      </c>
      <c r="N165" s="76"/>
      <c r="O165" s="55" t="str" cm="1">
        <f t="array" ref="O165">+_xlfn.IFS(N165="","",N165=#REF!,#REF!,N165=#REF!,#REF!)</f>
        <v/>
      </c>
      <c r="P165" s="76"/>
      <c r="Q165" s="55" t="str" cm="1">
        <f t="array" ref="Q165">+_xlfn.IFS(P165="","",P165=#REF!,#REF!,P165=#REF!,#REF!,P165=#REF!,#REF!)</f>
        <v/>
      </c>
      <c r="R165" s="76"/>
      <c r="S165" s="55" t="str" cm="1">
        <f t="array" ref="S165">+_xlfn.IFS(R165="","",R165=#REF!,#REF!,R165=#REF!,#REF!)</f>
        <v/>
      </c>
      <c r="T165" s="75"/>
      <c r="U165" s="55" t="str" cm="1">
        <f t="array" ref="U165">+_xlfn.IFS(T165="","",T165=#REF!,#REF!,T165=#REF!,#REF!)</f>
        <v/>
      </c>
      <c r="V165" s="77"/>
      <c r="W165" s="121" t="str" cm="1">
        <f t="array" ref="W165">+_xlfn.IFS(V165="","",V165=#REF!,#REF!,V165=#REF!,#REF!,V165=#REF!,#REF!)</f>
        <v/>
      </c>
      <c r="X165" s="116" t="str">
        <f t="shared" si="0"/>
        <v/>
      </c>
      <c r="Y165" s="56" t="str" cm="1">
        <f t="array" ref="Y165">+_xlfn.IFS(X165="","",X165&lt;=#REF!,#REF!,X165&lt;=#REF!,#REF!,X165&lt;=#REF!,#REF!)</f>
        <v/>
      </c>
      <c r="Z165" s="113"/>
      <c r="AA165" s="108" t="str" cm="1">
        <f t="array" ref="AA165">+_xlfn.IFS(Z165="","",Z165=#REF!,#REF!,Z165=#REF!,#REF!,Z165=#REF!,#REF!)</f>
        <v/>
      </c>
      <c r="AB165" s="107" t="str" cm="1">
        <f t="array" ref="AB165">+_xlfn.IFS(AA165="","",AND(Y165=#REF!,AA165=#REF!),#REF!,AND(Y165=#REF!,AA165=#REF!),#REF!,AND(Y165=#REF!,AA165=#REF!),#REF!,AND(Y165=#REF!,AA165=#REF!),#REF!,AND(Y165=#REF!,AA165=#REF!),#REF!,AND(Y165=#REF!,AA165=#REF!),#REF!,AND(Y165=#REF!,AA165=#REF!),#REF!,AND(Y165=#REF!,AA165=#REF!),#REF!,AND(Y165=#REF!,AA165=#REF!),#REF!)</f>
        <v/>
      </c>
      <c r="AC165" s="108" t="str" cm="1">
        <f t="array" ref="AC165">+_xlfn.IFS(AB165="","",AB165=#REF!,#REF!,AB165=#REF!,#REF!,AB165=#REF!,#REF!)</f>
        <v/>
      </c>
      <c r="AD165" s="103" t="str" cm="1">
        <f t="array" ref="AD165">+_xlfn.IFS(AB165="","",AB165=#REF!,#REF!,AB165=#REF!,#REF!,AB165=#REF!,#REF!)</f>
        <v/>
      </c>
      <c r="AE165" s="738"/>
      <c r="AF165" s="740"/>
      <c r="AG165" s="758"/>
      <c r="AH165" s="734"/>
      <c r="AI165" s="728"/>
      <c r="AJ165" s="730"/>
      <c r="AK165" s="732"/>
      <c r="AL165" s="194"/>
      <c r="AM165" s="205"/>
      <c r="AN165" s="205"/>
      <c r="AO165" s="205"/>
      <c r="AP165" s="205"/>
      <c r="AQ165" s="205"/>
      <c r="AR165" s="194"/>
      <c r="AS165" s="194"/>
    </row>
    <row r="166" spans="1:45" ht="22.5" customHeight="1" x14ac:dyDescent="0.2">
      <c r="A166" s="740"/>
      <c r="B166" s="794"/>
      <c r="C166" s="798"/>
      <c r="D166" s="786"/>
      <c r="E166" s="798"/>
      <c r="F166" s="750" t="s">
        <v>247</v>
      </c>
      <c r="G166" s="763"/>
      <c r="H166" s="126" t="s">
        <v>243</v>
      </c>
      <c r="I166" s="127"/>
      <c r="J166" s="120"/>
      <c r="K166" s="54"/>
      <c r="L166" s="76"/>
      <c r="M166" s="55" t="str" cm="1">
        <f t="array" ref="M166">+_xlfn.IFS(L166="","",L166=#REF!,#REF!,L166=#REF!,#REF!)</f>
        <v/>
      </c>
      <c r="N166" s="76"/>
      <c r="O166" s="55" t="str" cm="1">
        <f t="array" ref="O166">+_xlfn.IFS(N166="","",N166=#REF!,#REF!,N166=#REF!,#REF!)</f>
        <v/>
      </c>
      <c r="P166" s="76"/>
      <c r="Q166" s="55" t="str" cm="1">
        <f t="array" ref="Q166">+_xlfn.IFS(P166="","",P166=#REF!,#REF!,P166=#REF!,#REF!,P166=#REF!,#REF!)</f>
        <v/>
      </c>
      <c r="R166" s="76"/>
      <c r="S166" s="55" t="str" cm="1">
        <f t="array" ref="S166">+_xlfn.IFS(R166="","",R166=#REF!,#REF!,R166=#REF!,#REF!)</f>
        <v/>
      </c>
      <c r="T166" s="75"/>
      <c r="U166" s="55" t="str" cm="1">
        <f t="array" ref="U166">+_xlfn.IFS(T166="","",T166=#REF!,#REF!,T166=#REF!,#REF!)</f>
        <v/>
      </c>
      <c r="V166" s="77"/>
      <c r="W166" s="121" t="str" cm="1">
        <f t="array" ref="W166">+_xlfn.IFS(V166="","",V166=#REF!,#REF!,V166=#REF!,#REF!,V166=#REF!,#REF!)</f>
        <v/>
      </c>
      <c r="X166" s="116" t="str">
        <f t="shared" si="0"/>
        <v/>
      </c>
      <c r="Y166" s="56" t="str" cm="1">
        <f t="array" ref="Y166">+_xlfn.IFS(X166="","",X166&lt;=#REF!,#REF!,X166&lt;=#REF!,#REF!,X166&lt;=#REF!,#REF!)</f>
        <v/>
      </c>
      <c r="Z166" s="113"/>
      <c r="AA166" s="108" t="str" cm="1">
        <f t="array" ref="AA166">+_xlfn.IFS(Z166="","",Z166=#REF!,#REF!,Z166=#REF!,#REF!,Z166=#REF!,#REF!)</f>
        <v/>
      </c>
      <c r="AB166" s="107" t="str" cm="1">
        <f t="array" ref="AB166">+_xlfn.IFS(AA166="","",AND(Y166=#REF!,AA166=#REF!),#REF!,AND(Y166=#REF!,AA166=#REF!),#REF!,AND(Y166=#REF!,AA166=#REF!),#REF!,AND(Y166=#REF!,AA166=#REF!),#REF!,AND(Y166=#REF!,AA166=#REF!),#REF!,AND(Y166=#REF!,AA166=#REF!),#REF!,AND(Y166=#REF!,AA166=#REF!),#REF!,AND(Y166=#REF!,AA166=#REF!),#REF!,AND(Y166=#REF!,AA166=#REF!),#REF!)</f>
        <v/>
      </c>
      <c r="AC166" s="108" t="str" cm="1">
        <f t="array" ref="AC166">+_xlfn.IFS(AB166="","",AB166=#REF!,#REF!,AB166=#REF!,#REF!,AB166=#REF!,#REF!)</f>
        <v/>
      </c>
      <c r="AD166" s="103" t="str" cm="1">
        <f t="array" ref="AD166">+_xlfn.IFS(AB166="","",AB166=#REF!,#REF!,AB166=#REF!,#REF!,AB166=#REF!,#REF!)</f>
        <v/>
      </c>
      <c r="AE166" s="738"/>
      <c r="AF166" s="740"/>
      <c r="AG166" s="758"/>
      <c r="AH166" s="734"/>
      <c r="AI166" s="728"/>
      <c r="AJ166" s="730"/>
      <c r="AK166" s="732"/>
      <c r="AL166" s="194"/>
      <c r="AM166" s="205"/>
      <c r="AN166" s="205"/>
      <c r="AO166" s="205"/>
      <c r="AP166" s="205"/>
      <c r="AQ166" s="205"/>
      <c r="AR166" s="194"/>
      <c r="AS166" s="194"/>
    </row>
    <row r="167" spans="1:45" ht="22.5" customHeight="1" x14ac:dyDescent="0.2">
      <c r="A167" s="740"/>
      <c r="B167" s="794"/>
      <c r="C167" s="798"/>
      <c r="D167" s="786"/>
      <c r="E167" s="798"/>
      <c r="F167" s="748"/>
      <c r="G167" s="761"/>
      <c r="H167" s="126" t="s">
        <v>244</v>
      </c>
      <c r="I167" s="127"/>
      <c r="J167" s="120"/>
      <c r="K167" s="54"/>
      <c r="L167" s="76"/>
      <c r="M167" s="55" t="str" cm="1">
        <f t="array" ref="M167">+_xlfn.IFS(L167="","",L167=#REF!,#REF!,L167=#REF!,#REF!)</f>
        <v/>
      </c>
      <c r="N167" s="76"/>
      <c r="O167" s="55" t="str" cm="1">
        <f t="array" ref="O167">+_xlfn.IFS(N167="","",N167=#REF!,#REF!,N167=#REF!,#REF!)</f>
        <v/>
      </c>
      <c r="P167" s="76"/>
      <c r="Q167" s="55" t="str" cm="1">
        <f t="array" ref="Q167">+_xlfn.IFS(P167="","",P167=#REF!,#REF!,P167=#REF!,#REF!,P167=#REF!,#REF!)</f>
        <v/>
      </c>
      <c r="R167" s="76"/>
      <c r="S167" s="55" t="str" cm="1">
        <f t="array" ref="S167">+_xlfn.IFS(R167="","",R167=#REF!,#REF!,R167=#REF!,#REF!)</f>
        <v/>
      </c>
      <c r="T167" s="75"/>
      <c r="U167" s="55" t="str" cm="1">
        <f t="array" ref="U167">+_xlfn.IFS(T167="","",T167=#REF!,#REF!,T167=#REF!,#REF!)</f>
        <v/>
      </c>
      <c r="V167" s="77"/>
      <c r="W167" s="121" t="str" cm="1">
        <f t="array" ref="W167">+_xlfn.IFS(V167="","",V167=#REF!,#REF!,V167=#REF!,#REF!,V167=#REF!,#REF!)</f>
        <v/>
      </c>
      <c r="X167" s="116" t="str">
        <f t="shared" si="0"/>
        <v/>
      </c>
      <c r="Y167" s="56" t="str" cm="1">
        <f t="array" ref="Y167">+_xlfn.IFS(X167="","",X167&lt;=#REF!,#REF!,X167&lt;=#REF!,#REF!,X167&lt;=#REF!,#REF!)</f>
        <v/>
      </c>
      <c r="Z167" s="113"/>
      <c r="AA167" s="108" t="str" cm="1">
        <f t="array" ref="AA167">+_xlfn.IFS(Z167="","",Z167=#REF!,#REF!,Z167=#REF!,#REF!,Z167=#REF!,#REF!)</f>
        <v/>
      </c>
      <c r="AB167" s="107" t="str" cm="1">
        <f t="array" ref="AB167">+_xlfn.IFS(AA167="","",AND(Y167=#REF!,AA167=#REF!),#REF!,AND(Y167=#REF!,AA167=#REF!),#REF!,AND(Y167=#REF!,AA167=#REF!),#REF!,AND(Y167=#REF!,AA167=#REF!),#REF!,AND(Y167=#REF!,AA167=#REF!),#REF!,AND(Y167=#REF!,AA167=#REF!),#REF!,AND(Y167=#REF!,AA167=#REF!),#REF!,AND(Y167=#REF!,AA167=#REF!),#REF!,AND(Y167=#REF!,AA167=#REF!),#REF!)</f>
        <v/>
      </c>
      <c r="AC167" s="108" t="str" cm="1">
        <f t="array" ref="AC167">+_xlfn.IFS(AB167="","",AB167=#REF!,#REF!,AB167=#REF!,#REF!,AB167=#REF!,#REF!)</f>
        <v/>
      </c>
      <c r="AD167" s="103" t="str" cm="1">
        <f t="array" ref="AD167">+_xlfn.IFS(AB167="","",AB167=#REF!,#REF!,AB167=#REF!,#REF!,AB167=#REF!,#REF!)</f>
        <v/>
      </c>
      <c r="AE167" s="738"/>
      <c r="AF167" s="740"/>
      <c r="AG167" s="758"/>
      <c r="AH167" s="734"/>
      <c r="AI167" s="728"/>
      <c r="AJ167" s="730"/>
      <c r="AK167" s="732"/>
      <c r="AL167" s="194"/>
      <c r="AM167" s="205"/>
      <c r="AN167" s="205"/>
      <c r="AO167" s="205"/>
      <c r="AP167" s="205"/>
      <c r="AQ167" s="205"/>
      <c r="AR167" s="194"/>
      <c r="AS167" s="194"/>
    </row>
    <row r="168" spans="1:45" ht="22.5" customHeight="1" x14ac:dyDescent="0.2">
      <c r="A168" s="740"/>
      <c r="B168" s="794"/>
      <c r="C168" s="798"/>
      <c r="D168" s="786"/>
      <c r="E168" s="798"/>
      <c r="F168" s="749"/>
      <c r="G168" s="762"/>
      <c r="H168" s="126" t="s">
        <v>245</v>
      </c>
      <c r="I168" s="127"/>
      <c r="J168" s="120"/>
      <c r="K168" s="54"/>
      <c r="L168" s="76"/>
      <c r="M168" s="55" t="str" cm="1">
        <f t="array" ref="M168">+_xlfn.IFS(L168="","",L168=#REF!,#REF!,L168=#REF!,#REF!)</f>
        <v/>
      </c>
      <c r="N168" s="76"/>
      <c r="O168" s="55" t="str" cm="1">
        <f t="array" ref="O168">+_xlfn.IFS(N168="","",N168=#REF!,#REF!,N168=#REF!,#REF!)</f>
        <v/>
      </c>
      <c r="P168" s="76"/>
      <c r="Q168" s="55" t="str" cm="1">
        <f t="array" ref="Q168">+_xlfn.IFS(P168="","",P168=#REF!,#REF!,P168=#REF!,#REF!,P168=#REF!,#REF!)</f>
        <v/>
      </c>
      <c r="R168" s="76"/>
      <c r="S168" s="55" t="str" cm="1">
        <f t="array" ref="S168">+_xlfn.IFS(R168="","",R168=#REF!,#REF!,R168=#REF!,#REF!)</f>
        <v/>
      </c>
      <c r="T168" s="75"/>
      <c r="U168" s="55" t="str" cm="1">
        <f t="array" ref="U168">+_xlfn.IFS(T168="","",T168=#REF!,#REF!,T168=#REF!,#REF!)</f>
        <v/>
      </c>
      <c r="V168" s="77"/>
      <c r="W168" s="121" t="str" cm="1">
        <f t="array" ref="W168">+_xlfn.IFS(V168="","",V168=#REF!,#REF!,V168=#REF!,#REF!,V168=#REF!,#REF!)</f>
        <v/>
      </c>
      <c r="X168" s="116" t="str">
        <f t="shared" si="0"/>
        <v/>
      </c>
      <c r="Y168" s="56" t="str" cm="1">
        <f t="array" ref="Y168">+_xlfn.IFS(X168="","",X168&lt;=#REF!,#REF!,X168&lt;=#REF!,#REF!,X168&lt;=#REF!,#REF!)</f>
        <v/>
      </c>
      <c r="Z168" s="113"/>
      <c r="AA168" s="108" t="str" cm="1">
        <f t="array" ref="AA168">+_xlfn.IFS(Z168="","",Z168=#REF!,#REF!,Z168=#REF!,#REF!,Z168=#REF!,#REF!)</f>
        <v/>
      </c>
      <c r="AB168" s="107" t="str" cm="1">
        <f t="array" ref="AB168">+_xlfn.IFS(AA168="","",AND(Y168=#REF!,AA168=#REF!),#REF!,AND(Y168=#REF!,AA168=#REF!),#REF!,AND(Y168=#REF!,AA168=#REF!),#REF!,AND(Y168=#REF!,AA168=#REF!),#REF!,AND(Y168=#REF!,AA168=#REF!),#REF!,AND(Y168=#REF!,AA168=#REF!),#REF!,AND(Y168=#REF!,AA168=#REF!),#REF!,AND(Y168=#REF!,AA168=#REF!),#REF!,AND(Y168=#REF!,AA168=#REF!),#REF!)</f>
        <v/>
      </c>
      <c r="AC168" s="108" t="str" cm="1">
        <f t="array" ref="AC168">+_xlfn.IFS(AB168="","",AB168=#REF!,#REF!,AB168=#REF!,#REF!,AB168=#REF!,#REF!)</f>
        <v/>
      </c>
      <c r="AD168" s="103" t="str" cm="1">
        <f t="array" ref="AD168">+_xlfn.IFS(AB168="","",AB168=#REF!,#REF!,AB168=#REF!,#REF!,AB168=#REF!,#REF!)</f>
        <v/>
      </c>
      <c r="AE168" s="738"/>
      <c r="AF168" s="740"/>
      <c r="AG168" s="758"/>
      <c r="AH168" s="734"/>
      <c r="AI168" s="728"/>
      <c r="AJ168" s="730"/>
      <c r="AK168" s="732"/>
      <c r="AL168" s="194"/>
      <c r="AM168" s="205"/>
      <c r="AN168" s="205"/>
      <c r="AO168" s="205"/>
      <c r="AP168" s="205"/>
      <c r="AQ168" s="205"/>
      <c r="AR168" s="194"/>
      <c r="AS168" s="194"/>
    </row>
    <row r="169" spans="1:45" ht="22.5" customHeight="1" x14ac:dyDescent="0.2">
      <c r="A169" s="740"/>
      <c r="B169" s="794"/>
      <c r="C169" s="798"/>
      <c r="D169" s="786"/>
      <c r="E169" s="798"/>
      <c r="F169" s="750" t="s">
        <v>248</v>
      </c>
      <c r="G169" s="763"/>
      <c r="H169" s="126" t="s">
        <v>243</v>
      </c>
      <c r="I169" s="127"/>
      <c r="J169" s="120"/>
      <c r="K169" s="54"/>
      <c r="L169" s="76"/>
      <c r="M169" s="55" t="str" cm="1">
        <f t="array" ref="M169">+_xlfn.IFS(L169="","",L169=#REF!,#REF!,L169=#REF!,#REF!)</f>
        <v/>
      </c>
      <c r="N169" s="76"/>
      <c r="O169" s="55" t="str" cm="1">
        <f t="array" ref="O169">+_xlfn.IFS(N169="","",N169=#REF!,#REF!,N169=#REF!,#REF!)</f>
        <v/>
      </c>
      <c r="P169" s="76"/>
      <c r="Q169" s="55" t="str" cm="1">
        <f t="array" ref="Q169">+_xlfn.IFS(P169="","",P169=#REF!,#REF!,P169=#REF!,#REF!,P169=#REF!,#REF!)</f>
        <v/>
      </c>
      <c r="R169" s="76"/>
      <c r="S169" s="55" t="str" cm="1">
        <f t="array" ref="S169">+_xlfn.IFS(R169="","",R169=#REF!,#REF!,R169=#REF!,#REF!)</f>
        <v/>
      </c>
      <c r="T169" s="75"/>
      <c r="U169" s="55" t="str" cm="1">
        <f t="array" ref="U169">+_xlfn.IFS(T169="","",T169=#REF!,#REF!,T169=#REF!,#REF!)</f>
        <v/>
      </c>
      <c r="V169" s="77"/>
      <c r="W169" s="121" t="str" cm="1">
        <f t="array" ref="W169">+_xlfn.IFS(V169="","",V169=#REF!,#REF!,V169=#REF!,#REF!,V169=#REF!,#REF!)</f>
        <v/>
      </c>
      <c r="X169" s="116" t="str">
        <f t="shared" si="0"/>
        <v/>
      </c>
      <c r="Y169" s="56" t="str" cm="1">
        <f t="array" ref="Y169">+_xlfn.IFS(X169="","",X169&lt;=#REF!,#REF!,X169&lt;=#REF!,#REF!,X169&lt;=#REF!,#REF!)</f>
        <v/>
      </c>
      <c r="Z169" s="113"/>
      <c r="AA169" s="108" t="str" cm="1">
        <f t="array" ref="AA169">+_xlfn.IFS(Z169="","",Z169=#REF!,#REF!,Z169=#REF!,#REF!,Z169=#REF!,#REF!)</f>
        <v/>
      </c>
      <c r="AB169" s="107" t="str" cm="1">
        <f t="array" ref="AB169">+_xlfn.IFS(AA169="","",AND(Y169=#REF!,AA169=#REF!),#REF!,AND(Y169=#REF!,AA169=#REF!),#REF!,AND(Y169=#REF!,AA169=#REF!),#REF!,AND(Y169=#REF!,AA169=#REF!),#REF!,AND(Y169=#REF!,AA169=#REF!),#REF!,AND(Y169=#REF!,AA169=#REF!),#REF!,AND(Y169=#REF!,AA169=#REF!),#REF!,AND(Y169=#REF!,AA169=#REF!),#REF!,AND(Y169=#REF!,AA169=#REF!),#REF!)</f>
        <v/>
      </c>
      <c r="AC169" s="108" t="str" cm="1">
        <f t="array" ref="AC169">+_xlfn.IFS(AB169="","",AB169=#REF!,#REF!,AB169=#REF!,#REF!,AB169=#REF!,#REF!)</f>
        <v/>
      </c>
      <c r="AD169" s="103" t="str" cm="1">
        <f t="array" ref="AD169">+_xlfn.IFS(AB169="","",AB169=#REF!,#REF!,AB169=#REF!,#REF!,AB169=#REF!,#REF!)</f>
        <v/>
      </c>
      <c r="AE169" s="738"/>
      <c r="AF169" s="740"/>
      <c r="AG169" s="758"/>
      <c r="AH169" s="734"/>
      <c r="AI169" s="728"/>
      <c r="AJ169" s="730"/>
      <c r="AK169" s="732"/>
      <c r="AL169" s="194"/>
      <c r="AM169" s="205"/>
      <c r="AN169" s="205"/>
      <c r="AO169" s="205"/>
      <c r="AP169" s="205"/>
      <c r="AQ169" s="205"/>
      <c r="AR169" s="194"/>
      <c r="AS169" s="194"/>
    </row>
    <row r="170" spans="1:45" ht="22.5" customHeight="1" x14ac:dyDescent="0.2">
      <c r="A170" s="740"/>
      <c r="B170" s="794"/>
      <c r="C170" s="798"/>
      <c r="D170" s="786"/>
      <c r="E170" s="798"/>
      <c r="F170" s="748"/>
      <c r="G170" s="761"/>
      <c r="H170" s="126" t="s">
        <v>244</v>
      </c>
      <c r="I170" s="127"/>
      <c r="J170" s="120"/>
      <c r="K170" s="54"/>
      <c r="L170" s="76"/>
      <c r="M170" s="55" t="str" cm="1">
        <f t="array" ref="M170">+_xlfn.IFS(L170="","",L170=#REF!,#REF!,L170=#REF!,#REF!)</f>
        <v/>
      </c>
      <c r="N170" s="76"/>
      <c r="O170" s="55" t="str" cm="1">
        <f t="array" ref="O170">+_xlfn.IFS(N170="","",N170=#REF!,#REF!,N170=#REF!,#REF!)</f>
        <v/>
      </c>
      <c r="P170" s="76"/>
      <c r="Q170" s="55" t="str" cm="1">
        <f t="array" ref="Q170">+_xlfn.IFS(P170="","",P170=#REF!,#REF!,P170=#REF!,#REF!,P170=#REF!,#REF!)</f>
        <v/>
      </c>
      <c r="R170" s="76"/>
      <c r="S170" s="55" t="str" cm="1">
        <f t="array" ref="S170">+_xlfn.IFS(R170="","",R170=#REF!,#REF!,R170=#REF!,#REF!)</f>
        <v/>
      </c>
      <c r="T170" s="75"/>
      <c r="U170" s="55" t="str" cm="1">
        <f t="array" ref="U170">+_xlfn.IFS(T170="","",T170=#REF!,#REF!,T170=#REF!,#REF!)</f>
        <v/>
      </c>
      <c r="V170" s="77"/>
      <c r="W170" s="121" t="str" cm="1">
        <f t="array" ref="W170">+_xlfn.IFS(V170="","",V170=#REF!,#REF!,V170=#REF!,#REF!,V170=#REF!,#REF!)</f>
        <v/>
      </c>
      <c r="X170" s="116" t="str">
        <f t="shared" si="0"/>
        <v/>
      </c>
      <c r="Y170" s="56" t="str" cm="1">
        <f t="array" ref="Y170">+_xlfn.IFS(X170="","",X170&lt;=#REF!,#REF!,X170&lt;=#REF!,#REF!,X170&lt;=#REF!,#REF!)</f>
        <v/>
      </c>
      <c r="Z170" s="113"/>
      <c r="AA170" s="108" t="str" cm="1">
        <f t="array" ref="AA170">+_xlfn.IFS(Z170="","",Z170=#REF!,#REF!,Z170=#REF!,#REF!,Z170=#REF!,#REF!)</f>
        <v/>
      </c>
      <c r="AB170" s="107" t="str" cm="1">
        <f t="array" ref="AB170">+_xlfn.IFS(AA170="","",AND(Y170=#REF!,AA170=#REF!),#REF!,AND(Y170=#REF!,AA170=#REF!),#REF!,AND(Y170=#REF!,AA170=#REF!),#REF!,AND(Y170=#REF!,AA170=#REF!),#REF!,AND(Y170=#REF!,AA170=#REF!),#REF!,AND(Y170=#REF!,AA170=#REF!),#REF!,AND(Y170=#REF!,AA170=#REF!),#REF!,AND(Y170=#REF!,AA170=#REF!),#REF!,AND(Y170=#REF!,AA170=#REF!),#REF!)</f>
        <v/>
      </c>
      <c r="AC170" s="108" t="str" cm="1">
        <f t="array" ref="AC170">+_xlfn.IFS(AB170="","",AB170=#REF!,#REF!,AB170=#REF!,#REF!,AB170=#REF!,#REF!)</f>
        <v/>
      </c>
      <c r="AD170" s="103" t="str" cm="1">
        <f t="array" ref="AD170">+_xlfn.IFS(AB170="","",AB170=#REF!,#REF!,AB170=#REF!,#REF!,AB170=#REF!,#REF!)</f>
        <v/>
      </c>
      <c r="AE170" s="738"/>
      <c r="AF170" s="740"/>
      <c r="AG170" s="758"/>
      <c r="AH170" s="734"/>
      <c r="AI170" s="728"/>
      <c r="AJ170" s="730"/>
      <c r="AK170" s="732"/>
      <c r="AL170" s="194"/>
      <c r="AM170" s="205"/>
      <c r="AN170" s="205"/>
      <c r="AO170" s="205"/>
      <c r="AP170" s="205"/>
      <c r="AQ170" s="205"/>
      <c r="AR170" s="194"/>
      <c r="AS170" s="194"/>
    </row>
    <row r="171" spans="1:45" ht="22.5" customHeight="1" x14ac:dyDescent="0.2">
      <c r="A171" s="740"/>
      <c r="B171" s="794"/>
      <c r="C171" s="798"/>
      <c r="D171" s="786"/>
      <c r="E171" s="798"/>
      <c r="F171" s="749"/>
      <c r="G171" s="762"/>
      <c r="H171" s="126" t="s">
        <v>245</v>
      </c>
      <c r="I171" s="127"/>
      <c r="J171" s="120"/>
      <c r="K171" s="54"/>
      <c r="L171" s="76"/>
      <c r="M171" s="55" t="str" cm="1">
        <f t="array" ref="M171">+_xlfn.IFS(L171="","",L171=#REF!,#REF!,L171=#REF!,#REF!)</f>
        <v/>
      </c>
      <c r="N171" s="76"/>
      <c r="O171" s="55" t="str" cm="1">
        <f t="array" ref="O171">+_xlfn.IFS(N171="","",N171=#REF!,#REF!,N171=#REF!,#REF!)</f>
        <v/>
      </c>
      <c r="P171" s="76"/>
      <c r="Q171" s="55" t="str" cm="1">
        <f t="array" ref="Q171">+_xlfn.IFS(P171="","",P171=#REF!,#REF!,P171=#REF!,#REF!,P171=#REF!,#REF!)</f>
        <v/>
      </c>
      <c r="R171" s="76"/>
      <c r="S171" s="55" t="str" cm="1">
        <f t="array" ref="S171">+_xlfn.IFS(R171="","",R171=#REF!,#REF!,R171=#REF!,#REF!)</f>
        <v/>
      </c>
      <c r="T171" s="75"/>
      <c r="U171" s="55" t="str" cm="1">
        <f t="array" ref="U171">+_xlfn.IFS(T171="","",T171=#REF!,#REF!,T171=#REF!,#REF!)</f>
        <v/>
      </c>
      <c r="V171" s="77"/>
      <c r="W171" s="121" t="str" cm="1">
        <f t="array" ref="W171">+_xlfn.IFS(V171="","",V171=#REF!,#REF!,V171=#REF!,#REF!,V171=#REF!,#REF!)</f>
        <v/>
      </c>
      <c r="X171" s="116" t="str">
        <f t="shared" si="0"/>
        <v/>
      </c>
      <c r="Y171" s="56" t="str" cm="1">
        <f t="array" ref="Y171">+_xlfn.IFS(X171="","",X171&lt;=#REF!,#REF!,X171&lt;=#REF!,#REF!,X171&lt;=#REF!,#REF!)</f>
        <v/>
      </c>
      <c r="Z171" s="113"/>
      <c r="AA171" s="108" t="str" cm="1">
        <f t="array" ref="AA171">+_xlfn.IFS(Z171="","",Z171=#REF!,#REF!,Z171=#REF!,#REF!,Z171=#REF!,#REF!)</f>
        <v/>
      </c>
      <c r="AB171" s="107" t="str" cm="1">
        <f t="array" ref="AB171">+_xlfn.IFS(AA171="","",AND(Y171=#REF!,AA171=#REF!),#REF!,AND(Y171=#REF!,AA171=#REF!),#REF!,AND(Y171=#REF!,AA171=#REF!),#REF!,AND(Y171=#REF!,AA171=#REF!),#REF!,AND(Y171=#REF!,AA171=#REF!),#REF!,AND(Y171=#REF!,AA171=#REF!),#REF!,AND(Y171=#REF!,AA171=#REF!),#REF!,AND(Y171=#REF!,AA171=#REF!),#REF!,AND(Y171=#REF!,AA171=#REF!),#REF!)</f>
        <v/>
      </c>
      <c r="AC171" s="108" t="str" cm="1">
        <f t="array" ref="AC171">+_xlfn.IFS(AB171="","",AB171=#REF!,#REF!,AB171=#REF!,#REF!,AB171=#REF!,#REF!)</f>
        <v/>
      </c>
      <c r="AD171" s="103" t="str" cm="1">
        <f t="array" ref="AD171">+_xlfn.IFS(AB171="","",AB171=#REF!,#REF!,AB171=#REF!,#REF!,AB171=#REF!,#REF!)</f>
        <v/>
      </c>
      <c r="AE171" s="738"/>
      <c r="AF171" s="740"/>
      <c r="AG171" s="758"/>
      <c r="AH171" s="734"/>
      <c r="AI171" s="728"/>
      <c r="AJ171" s="730"/>
      <c r="AK171" s="732"/>
      <c r="AL171" s="194"/>
      <c r="AM171" s="205"/>
      <c r="AN171" s="205"/>
      <c r="AO171" s="205"/>
      <c r="AP171" s="205"/>
      <c r="AQ171" s="205"/>
      <c r="AR171" s="194"/>
      <c r="AS171" s="194"/>
    </row>
    <row r="172" spans="1:45" ht="22.5" customHeight="1" x14ac:dyDescent="0.2">
      <c r="A172" s="740"/>
      <c r="B172" s="794"/>
      <c r="C172" s="798"/>
      <c r="D172" s="786"/>
      <c r="E172" s="798"/>
      <c r="F172" s="750" t="s">
        <v>249</v>
      </c>
      <c r="G172" s="763"/>
      <c r="H172" s="126" t="s">
        <v>243</v>
      </c>
      <c r="I172" s="127"/>
      <c r="J172" s="120"/>
      <c r="K172" s="54"/>
      <c r="L172" s="76"/>
      <c r="M172" s="55" t="str" cm="1">
        <f t="array" ref="M172">+_xlfn.IFS(L172="","",L172=#REF!,#REF!,L172=#REF!,#REF!)</f>
        <v/>
      </c>
      <c r="N172" s="76"/>
      <c r="O172" s="55" t="str" cm="1">
        <f t="array" ref="O172">+_xlfn.IFS(N172="","",N172=#REF!,#REF!,N172=#REF!,#REF!)</f>
        <v/>
      </c>
      <c r="P172" s="76"/>
      <c r="Q172" s="55" t="str" cm="1">
        <f t="array" ref="Q172">+_xlfn.IFS(P172="","",P172=#REF!,#REF!,P172=#REF!,#REF!,P172=#REF!,#REF!)</f>
        <v/>
      </c>
      <c r="R172" s="76"/>
      <c r="S172" s="55" t="str" cm="1">
        <f t="array" ref="S172">+_xlfn.IFS(R172="","",R172=#REF!,#REF!,R172=#REF!,#REF!)</f>
        <v/>
      </c>
      <c r="T172" s="75"/>
      <c r="U172" s="55" t="str" cm="1">
        <f t="array" ref="U172">+_xlfn.IFS(T172="","",T172=#REF!,#REF!,T172=#REF!,#REF!)</f>
        <v/>
      </c>
      <c r="V172" s="77"/>
      <c r="W172" s="121" t="str" cm="1">
        <f t="array" ref="W172">+_xlfn.IFS(V172="","",V172=#REF!,#REF!,V172=#REF!,#REF!,V172=#REF!,#REF!)</f>
        <v/>
      </c>
      <c r="X172" s="116" t="str">
        <f t="shared" si="0"/>
        <v/>
      </c>
      <c r="Y172" s="56" t="str" cm="1">
        <f t="array" ref="Y172">+_xlfn.IFS(X172="","",X172&lt;=#REF!,#REF!,X172&lt;=#REF!,#REF!,X172&lt;=#REF!,#REF!)</f>
        <v/>
      </c>
      <c r="Z172" s="113"/>
      <c r="AA172" s="108" t="str" cm="1">
        <f t="array" ref="AA172">+_xlfn.IFS(Z172="","",Z172=#REF!,#REF!,Z172=#REF!,#REF!,Z172=#REF!,#REF!)</f>
        <v/>
      </c>
      <c r="AB172" s="107" t="str" cm="1">
        <f t="array" ref="AB172">+_xlfn.IFS(AA172="","",AND(Y172=#REF!,AA172=#REF!),#REF!,AND(Y172=#REF!,AA172=#REF!),#REF!,AND(Y172=#REF!,AA172=#REF!),#REF!,AND(Y172=#REF!,AA172=#REF!),#REF!,AND(Y172=#REF!,AA172=#REF!),#REF!,AND(Y172=#REF!,AA172=#REF!),#REF!,AND(Y172=#REF!,AA172=#REF!),#REF!,AND(Y172=#REF!,AA172=#REF!),#REF!,AND(Y172=#REF!,AA172=#REF!),#REF!)</f>
        <v/>
      </c>
      <c r="AC172" s="108" t="str" cm="1">
        <f t="array" ref="AC172">+_xlfn.IFS(AB172="","",AB172=#REF!,#REF!,AB172=#REF!,#REF!,AB172=#REF!,#REF!)</f>
        <v/>
      </c>
      <c r="AD172" s="103" t="str" cm="1">
        <f t="array" ref="AD172">+_xlfn.IFS(AB172="","",AB172=#REF!,#REF!,AB172=#REF!,#REF!,AB172=#REF!,#REF!)</f>
        <v/>
      </c>
      <c r="AE172" s="738"/>
      <c r="AF172" s="740"/>
      <c r="AG172" s="758"/>
      <c r="AH172" s="734"/>
      <c r="AI172" s="728"/>
      <c r="AJ172" s="730"/>
      <c r="AK172" s="732"/>
      <c r="AL172" s="194"/>
      <c r="AM172" s="205"/>
      <c r="AN172" s="205"/>
      <c r="AO172" s="205"/>
      <c r="AP172" s="205"/>
      <c r="AQ172" s="205"/>
      <c r="AR172" s="194"/>
      <c r="AS172" s="194"/>
    </row>
    <row r="173" spans="1:45" ht="22.5" customHeight="1" x14ac:dyDescent="0.2">
      <c r="A173" s="740"/>
      <c r="B173" s="794"/>
      <c r="C173" s="798"/>
      <c r="D173" s="786"/>
      <c r="E173" s="798"/>
      <c r="F173" s="748"/>
      <c r="G173" s="761"/>
      <c r="H173" s="126" t="s">
        <v>244</v>
      </c>
      <c r="I173" s="127"/>
      <c r="J173" s="120"/>
      <c r="K173" s="54"/>
      <c r="L173" s="76"/>
      <c r="M173" s="55" t="str" cm="1">
        <f t="array" ref="M173">+_xlfn.IFS(L173="","",L173=#REF!,#REF!,L173=#REF!,#REF!)</f>
        <v/>
      </c>
      <c r="N173" s="76"/>
      <c r="O173" s="55" t="str" cm="1">
        <f t="array" ref="O173">+_xlfn.IFS(N173="","",N173=#REF!,#REF!,N173=#REF!,#REF!)</f>
        <v/>
      </c>
      <c r="P173" s="76"/>
      <c r="Q173" s="55" t="str" cm="1">
        <f t="array" ref="Q173">+_xlfn.IFS(P173="","",P173=#REF!,#REF!,P173=#REF!,#REF!,P173=#REF!,#REF!)</f>
        <v/>
      </c>
      <c r="R173" s="76"/>
      <c r="S173" s="55" t="str" cm="1">
        <f t="array" ref="S173">+_xlfn.IFS(R173="","",R173=#REF!,#REF!,R173=#REF!,#REF!)</f>
        <v/>
      </c>
      <c r="T173" s="75"/>
      <c r="U173" s="55" t="str" cm="1">
        <f t="array" ref="U173">+_xlfn.IFS(T173="","",T173=#REF!,#REF!,T173=#REF!,#REF!)</f>
        <v/>
      </c>
      <c r="V173" s="77"/>
      <c r="W173" s="121" t="str" cm="1">
        <f t="array" ref="W173">+_xlfn.IFS(V173="","",V173=#REF!,#REF!,V173=#REF!,#REF!,V173=#REF!,#REF!)</f>
        <v/>
      </c>
      <c r="X173" s="116" t="str">
        <f t="shared" si="0"/>
        <v/>
      </c>
      <c r="Y173" s="56" t="str" cm="1">
        <f t="array" ref="Y173">+_xlfn.IFS(X173="","",X173&lt;=#REF!,#REF!,X173&lt;=#REF!,#REF!,X173&lt;=#REF!,#REF!)</f>
        <v/>
      </c>
      <c r="Z173" s="113"/>
      <c r="AA173" s="108" t="str" cm="1">
        <f t="array" ref="AA173">+_xlfn.IFS(Z173="","",Z173=#REF!,#REF!,Z173=#REF!,#REF!,Z173=#REF!,#REF!)</f>
        <v/>
      </c>
      <c r="AB173" s="107" t="str" cm="1">
        <f t="array" ref="AB173">+_xlfn.IFS(AA173="","",AND(Y173=#REF!,AA173=#REF!),#REF!,AND(Y173=#REF!,AA173=#REF!),#REF!,AND(Y173=#REF!,AA173=#REF!),#REF!,AND(Y173=#REF!,AA173=#REF!),#REF!,AND(Y173=#REF!,AA173=#REF!),#REF!,AND(Y173=#REF!,AA173=#REF!),#REF!,AND(Y173=#REF!,AA173=#REF!),#REF!,AND(Y173=#REF!,AA173=#REF!),#REF!,AND(Y173=#REF!,AA173=#REF!),#REF!)</f>
        <v/>
      </c>
      <c r="AC173" s="108" t="str" cm="1">
        <f t="array" ref="AC173">+_xlfn.IFS(AB173="","",AB173=#REF!,#REF!,AB173=#REF!,#REF!,AB173=#REF!,#REF!)</f>
        <v/>
      </c>
      <c r="AD173" s="103" t="str" cm="1">
        <f t="array" ref="AD173">+_xlfn.IFS(AB173="","",AB173=#REF!,#REF!,AB173=#REF!,#REF!,AB173=#REF!,#REF!)</f>
        <v/>
      </c>
      <c r="AE173" s="738"/>
      <c r="AF173" s="740"/>
      <c r="AG173" s="758"/>
      <c r="AH173" s="734"/>
      <c r="AI173" s="728"/>
      <c r="AJ173" s="730"/>
      <c r="AK173" s="732"/>
      <c r="AL173" s="194"/>
      <c r="AM173" s="205"/>
      <c r="AN173" s="205"/>
      <c r="AO173" s="205"/>
      <c r="AP173" s="205"/>
      <c r="AQ173" s="205"/>
      <c r="AR173" s="194"/>
      <c r="AS173" s="194"/>
    </row>
    <row r="174" spans="1:45" ht="22.5" customHeight="1" thickBot="1" x14ac:dyDescent="0.25">
      <c r="A174" s="741"/>
      <c r="B174" s="795"/>
      <c r="C174" s="799"/>
      <c r="D174" s="787"/>
      <c r="E174" s="799"/>
      <c r="F174" s="789"/>
      <c r="G174" s="790"/>
      <c r="H174" s="128" t="s">
        <v>245</v>
      </c>
      <c r="I174" s="129"/>
      <c r="J174" s="122"/>
      <c r="K174" s="89"/>
      <c r="L174" s="90"/>
      <c r="M174" s="91" t="str" cm="1">
        <f t="array" ref="M174">+_xlfn.IFS(L174="","",L174=#REF!,#REF!,L174=#REF!,#REF!)</f>
        <v/>
      </c>
      <c r="N174" s="90"/>
      <c r="O174" s="91" t="str" cm="1">
        <f t="array" ref="O174">+_xlfn.IFS(N174="","",N174=#REF!,#REF!,N174=#REF!,#REF!)</f>
        <v/>
      </c>
      <c r="P174" s="90"/>
      <c r="Q174" s="91" t="str" cm="1">
        <f t="array" ref="Q174">+_xlfn.IFS(P174="","",P174=#REF!,#REF!,P174=#REF!,#REF!,P174=#REF!,#REF!)</f>
        <v/>
      </c>
      <c r="R174" s="90"/>
      <c r="S174" s="91" t="str" cm="1">
        <f t="array" ref="S174">+_xlfn.IFS(R174="","",R174=#REF!,#REF!,R174=#REF!,#REF!)</f>
        <v/>
      </c>
      <c r="T174" s="88"/>
      <c r="U174" s="91" t="str" cm="1">
        <f t="array" ref="U174">+_xlfn.IFS(T174="","",T174=#REF!,#REF!,T174=#REF!,#REF!)</f>
        <v/>
      </c>
      <c r="V174" s="92"/>
      <c r="W174" s="123" t="str" cm="1">
        <f t="array" ref="W174">+_xlfn.IFS(V174="","",V174=#REF!,#REF!,V174=#REF!,#REF!,V174=#REF!,#REF!)</f>
        <v/>
      </c>
      <c r="X174" s="117" t="str">
        <f t="shared" si="0"/>
        <v/>
      </c>
      <c r="Y174" s="94" t="str" cm="1">
        <f t="array" ref="Y174">+_xlfn.IFS(X174="","",X174&lt;=#REF!,#REF!,X174&lt;=#REF!,#REF!,X174&lt;=#REF!,#REF!)</f>
        <v/>
      </c>
      <c r="Z174" s="114"/>
      <c r="AA174" s="110" t="str" cm="1">
        <f t="array" ref="AA174">+_xlfn.IFS(Z174="","",Z174=#REF!,#REF!,Z174=#REF!,#REF!,Z174=#REF!,#REF!)</f>
        <v/>
      </c>
      <c r="AB174" s="109" t="str" cm="1">
        <f t="array" ref="AB174">+_xlfn.IFS(AA174="","",AND(Y174=#REF!,AA174=#REF!),#REF!,AND(Y174=#REF!,AA174=#REF!),#REF!,AND(Y174=#REF!,AA174=#REF!),#REF!,AND(Y174=#REF!,AA174=#REF!),#REF!,AND(Y174=#REF!,AA174=#REF!),#REF!,AND(Y174=#REF!,AA174=#REF!),#REF!,AND(Y174=#REF!,AA174=#REF!),#REF!,AND(Y174=#REF!,AA174=#REF!),#REF!,AND(Y174=#REF!,AA174=#REF!),#REF!)</f>
        <v/>
      </c>
      <c r="AC174" s="110" t="str" cm="1">
        <f t="array" ref="AC174">+_xlfn.IFS(AB174="","",AB174=#REF!,#REF!,AB174=#REF!,#REF!,AB174=#REF!,#REF!)</f>
        <v/>
      </c>
      <c r="AD174" s="104" t="str" cm="1">
        <f t="array" ref="AD174">+_xlfn.IFS(AB174="","",AB174=#REF!,#REF!,AB174=#REF!,#REF!,AB174=#REF!,#REF!)</f>
        <v/>
      </c>
      <c r="AE174" s="739"/>
      <c r="AF174" s="741"/>
      <c r="AG174" s="759"/>
      <c r="AH174" s="735"/>
      <c r="AI174" s="729"/>
      <c r="AJ174" s="731"/>
      <c r="AK174" s="733"/>
      <c r="AL174" s="194"/>
      <c r="AM174" s="205"/>
      <c r="AN174" s="205"/>
      <c r="AO174" s="205"/>
      <c r="AP174" s="205"/>
      <c r="AQ174" s="205"/>
      <c r="AR174" s="194"/>
      <c r="AS174" s="194"/>
    </row>
    <row r="175" spans="1:45" ht="22.5" customHeight="1" x14ac:dyDescent="0.2">
      <c r="A175" s="740" t="str">
        <f>'2 Contexto e Identificación'!$A$21</f>
        <v>R12</v>
      </c>
      <c r="B175" s="794" t="str">
        <f>+'2 Contexto e Identificación'!$E$21</f>
        <v xml:space="preserve">  </v>
      </c>
      <c r="C175" s="798">
        <f>+'5 Mapa Calor Inherente'!$C$21</f>
        <v>0</v>
      </c>
      <c r="D175" s="786">
        <f>+'5 Mapa Calor Inherente'!$D$21</f>
        <v>0</v>
      </c>
      <c r="E175" s="798">
        <f>+'5 Mapa Calor Inherente'!$E$21</f>
        <v>0</v>
      </c>
      <c r="F175" s="748" t="s">
        <v>242</v>
      </c>
      <c r="G175" s="761"/>
      <c r="H175" s="124" t="s">
        <v>243</v>
      </c>
      <c r="I175" s="125"/>
      <c r="J175" s="118"/>
      <c r="K175" s="62"/>
      <c r="L175" s="96"/>
      <c r="M175" s="97" t="str" cm="1">
        <f t="array" ref="M175">+_xlfn.IFS(L175="","",L175=#REF!,#REF!,L175=#REF!,#REF!)</f>
        <v/>
      </c>
      <c r="N175" s="96"/>
      <c r="O175" s="97" t="str" cm="1">
        <f t="array" ref="O175">+_xlfn.IFS(N175="","",N175=#REF!,#REF!,N175=#REF!,#REF!)</f>
        <v/>
      </c>
      <c r="P175" s="96"/>
      <c r="Q175" s="97" t="str" cm="1">
        <f t="array" ref="Q175">+_xlfn.IFS(P175="","",P175=#REF!,#REF!,P175=#REF!,#REF!,P175=#REF!,#REF!)</f>
        <v/>
      </c>
      <c r="R175" s="96"/>
      <c r="S175" s="97" t="str" cm="1">
        <f t="array" ref="S175">+_xlfn.IFS(R175="","",R175=#REF!,#REF!,R175=#REF!,#REF!)</f>
        <v/>
      </c>
      <c r="T175" s="95"/>
      <c r="U175" s="97" t="str" cm="1">
        <f t="array" ref="U175">+_xlfn.IFS(T175="","",T175=#REF!,#REF!,T175=#REF!,#REF!)</f>
        <v/>
      </c>
      <c r="V175" s="98"/>
      <c r="W175" s="119" t="str" cm="1">
        <f t="array" ref="W175">+_xlfn.IFS(V175="","",V175=#REF!,#REF!,V175=#REF!,#REF!,V175=#REF!,#REF!)</f>
        <v/>
      </c>
      <c r="X175" s="115" t="str">
        <f t="shared" si="0"/>
        <v/>
      </c>
      <c r="Y175" s="99" t="str" cm="1">
        <f t="array" ref="Y175">+_xlfn.IFS(X175="","",X175&lt;=#REF!,#REF!,X175&lt;=#REF!,#REF!,X175&lt;=#REF!,#REF!)</f>
        <v/>
      </c>
      <c r="Z175" s="112"/>
      <c r="AA175" s="106" t="str" cm="1">
        <f t="array" ref="AA175">+_xlfn.IFS(Z175="","",Z175=#REF!,#REF!,Z175=#REF!,#REF!,Z175=#REF!,#REF!)</f>
        <v/>
      </c>
      <c r="AB175" s="105" t="str" cm="1">
        <f t="array" ref="AB175">+_xlfn.IFS(AA175="","",AND(Y175=#REF!,AA175=#REF!),#REF!,AND(Y175=#REF!,AA175=#REF!),#REF!,AND(Y175=#REF!,AA175=#REF!),#REF!,AND(Y175=#REF!,AA175=#REF!),#REF!,AND(Y175=#REF!,AA175=#REF!),#REF!,AND(Y175=#REF!,AA175=#REF!),#REF!,AND(Y175=#REF!,AA175=#REF!),#REF!,AND(Y175=#REF!,AA175=#REF!),#REF!,AND(Y175=#REF!,AA175=#REF!),#REF!)</f>
        <v/>
      </c>
      <c r="AC175" s="106" t="str" cm="1">
        <f t="array" ref="AC175">+_xlfn.IFS(AB175="","",AB175=#REF!,#REF!,AB175=#REF!,#REF!,AB175=#REF!,#REF!)</f>
        <v/>
      </c>
      <c r="AD175" s="102" t="str" cm="1">
        <f t="array" ref="AD175">+_xlfn.IFS(AB175="","",AB175=#REF!,#REF!,AB175=#REF!,#REF!,AB175=#REF!,#REF!)</f>
        <v/>
      </c>
      <c r="AE175" s="738" t="str">
        <f>+IF(AC175="","",AVERAGE(AC175:AC189))</f>
        <v/>
      </c>
      <c r="AF175" s="740" t="str" cm="1">
        <f t="array" ref="AF175">+_xlfn.IFS(AE175="","",AE175=#REF!,#REF!,AE175&gt;=#REF!,#REF!,AE175&gt;=#REF!,#REF!)</f>
        <v/>
      </c>
      <c r="AG175" s="758" t="str">
        <f>+IF(AF175="","",#REF!)</f>
        <v/>
      </c>
      <c r="AH175" s="734" t="str" cm="1">
        <f t="array" ref="AH175">+_xlfn.IFS(AG175="","",AG175=#REF!,#REF!,AND(AF175=#REF!,AG175=#REF!),#REF!,AND(AF175=#REF!,AG175=#REF!),#REF!,AND(AF175=#REF!,AG175=#REF!),#REF!)</f>
        <v/>
      </c>
      <c r="AI175" s="728" t="str" cm="1">
        <f t="array" ref="AI175">+_xlfn.IFS(AH175="","",AH175=#REF!,C175,C175=#REF!,C175,AND(AH175=#REF!,C175=#REF!),#REF!,AND(AH175=#REF!,C175=#REF!),#REF!,AND(AH175=#REF!,C175=#REF!),#REF!,AND(AH175=#REF!,C175=#REF!),#REF!,AND(AH175=#REF!,C175=#REF!),#REF!,AND(AH175=#REF!,C175=#REF!),#REF!,AND(AH175=#REF!,C175=#REF!),#REF!,AND(AH175=#REF!,C175=#REF!),#REF!)</f>
        <v/>
      </c>
      <c r="AJ175" s="730">
        <f>+IF(D175="","",D175)</f>
        <v>0</v>
      </c>
      <c r="AK175" s="732" t="e">
        <f>+IF(AI175=#REF!,IF(AJ175=#REF!,#REF!,IF(AJ175=#REF!,#REF!,IF(AJ175=#REF!,#REF!,IF(AJ175=#REF!,#REF!,IF(AJ175=#REF!,#REF!))))),IF(AI175=#REF!,IF(AJ175=#REF!,#REF!,IF(AJ175=#REF!,#REF!,IF(AJ175=#REF!,#REF!,IF(AJ175=#REF!,#REF!,IF(AJ175=#REF!,#REF!))))),IF(AI175=#REF!,IF(AJ175=#REF!,#REF!,IF(AJ175=#REF!,#REF!,IF(AJ175=#REF!,#REF!,IF(AJ175=#REF!,#REF!,IF(AJ175=#REF!,#REF!))))),IF(AI175=#REF!,IF(AJ175=#REF!,#REF!,IF(AJ175=#REF!,#REF!,IF(AJ175=#REF!,#REF!,IF(AJ175=#REF!,#REF!,IF(AJ175=#REF!,#REF!))))),IF(AI175=#REF!,IF(AJ175=#REF!,#REF!,IF(AJ175=#REF!,#REF!,IF(AJ175=#REF!,#REF!,IF(AJ175=#REF!,#REF!,IF(AJ175=#REF!,#REF!))))),"")))))</f>
        <v>#REF!</v>
      </c>
      <c r="AL175" s="194"/>
      <c r="AM175" s="205"/>
      <c r="AN175" s="205"/>
      <c r="AO175" s="205"/>
      <c r="AP175" s="205"/>
      <c r="AQ175" s="205"/>
      <c r="AR175" s="194"/>
      <c r="AS175" s="194"/>
    </row>
    <row r="176" spans="1:45" ht="22.5" customHeight="1" x14ac:dyDescent="0.2">
      <c r="A176" s="740"/>
      <c r="B176" s="794"/>
      <c r="C176" s="798"/>
      <c r="D176" s="786"/>
      <c r="E176" s="798"/>
      <c r="F176" s="748"/>
      <c r="G176" s="761"/>
      <c r="H176" s="126" t="s">
        <v>244</v>
      </c>
      <c r="I176" s="127"/>
      <c r="J176" s="120"/>
      <c r="K176" s="54"/>
      <c r="L176" s="76"/>
      <c r="M176" s="55" t="str" cm="1">
        <f t="array" ref="M176">+_xlfn.IFS(L176="","",L176=#REF!,#REF!,L176=#REF!,#REF!)</f>
        <v/>
      </c>
      <c r="N176" s="76"/>
      <c r="O176" s="55" t="str" cm="1">
        <f t="array" ref="O176">+_xlfn.IFS(N176="","",N176=#REF!,#REF!,N176=#REF!,#REF!)</f>
        <v/>
      </c>
      <c r="P176" s="76"/>
      <c r="Q176" s="55" t="str" cm="1">
        <f t="array" ref="Q176">+_xlfn.IFS(P176="","",P176=#REF!,#REF!,P176=#REF!,#REF!,P176=#REF!,#REF!)</f>
        <v/>
      </c>
      <c r="R176" s="76"/>
      <c r="S176" s="55" t="str" cm="1">
        <f t="array" ref="S176">+_xlfn.IFS(R176="","",R176=#REF!,#REF!,R176=#REF!,#REF!)</f>
        <v/>
      </c>
      <c r="T176" s="75"/>
      <c r="U176" s="55" t="str" cm="1">
        <f t="array" ref="U176">+_xlfn.IFS(T176="","",T176=#REF!,#REF!,T176=#REF!,#REF!)</f>
        <v/>
      </c>
      <c r="V176" s="77"/>
      <c r="W176" s="121" t="str" cm="1">
        <f t="array" ref="W176">+_xlfn.IFS(V176="","",V176=#REF!,#REF!,V176=#REF!,#REF!,V176=#REF!,#REF!)</f>
        <v/>
      </c>
      <c r="X176" s="116" t="str">
        <f t="shared" si="0"/>
        <v/>
      </c>
      <c r="Y176" s="56" t="str" cm="1">
        <f t="array" ref="Y176">+_xlfn.IFS(X176="","",X176&lt;=#REF!,#REF!,X176&lt;=#REF!,#REF!,X176&lt;=#REF!,#REF!)</f>
        <v/>
      </c>
      <c r="Z176" s="113"/>
      <c r="AA176" s="108" t="str" cm="1">
        <f t="array" ref="AA176">+_xlfn.IFS(Z176="","",Z176=#REF!,#REF!,Z176=#REF!,#REF!,Z176=#REF!,#REF!)</f>
        <v/>
      </c>
      <c r="AB176" s="107" t="str" cm="1">
        <f t="array" ref="AB176">+_xlfn.IFS(AA176="","",AND(Y176=#REF!,AA176=#REF!),#REF!,AND(Y176=#REF!,AA176=#REF!),#REF!,AND(Y176=#REF!,AA176=#REF!),#REF!,AND(Y176=#REF!,AA176=#REF!),#REF!,AND(Y176=#REF!,AA176=#REF!),#REF!,AND(Y176=#REF!,AA176=#REF!),#REF!,AND(Y176=#REF!,AA176=#REF!),#REF!,AND(Y176=#REF!,AA176=#REF!),#REF!,AND(Y176=#REF!,AA176=#REF!),#REF!)</f>
        <v/>
      </c>
      <c r="AC176" s="108" t="str" cm="1">
        <f t="array" ref="AC176">+_xlfn.IFS(AB176="","",AB176=#REF!,#REF!,AB176=#REF!,#REF!,AB176=#REF!,#REF!)</f>
        <v/>
      </c>
      <c r="AD176" s="103" t="str" cm="1">
        <f t="array" ref="AD176">+_xlfn.IFS(AB176="","",AB176=#REF!,#REF!,AB176=#REF!,#REF!,AB176=#REF!,#REF!)</f>
        <v/>
      </c>
      <c r="AE176" s="738"/>
      <c r="AF176" s="740"/>
      <c r="AG176" s="758"/>
      <c r="AH176" s="734"/>
      <c r="AI176" s="728"/>
      <c r="AJ176" s="730"/>
      <c r="AK176" s="732"/>
      <c r="AL176" s="194"/>
      <c r="AM176" s="205"/>
      <c r="AN176" s="205"/>
      <c r="AO176" s="205"/>
      <c r="AP176" s="205"/>
      <c r="AQ176" s="205"/>
      <c r="AR176" s="194"/>
      <c r="AS176" s="194"/>
    </row>
    <row r="177" spans="1:45" ht="22.5" customHeight="1" x14ac:dyDescent="0.2">
      <c r="A177" s="740"/>
      <c r="B177" s="794"/>
      <c r="C177" s="798"/>
      <c r="D177" s="786"/>
      <c r="E177" s="798"/>
      <c r="F177" s="749"/>
      <c r="G177" s="762"/>
      <c r="H177" s="126" t="s">
        <v>245</v>
      </c>
      <c r="I177" s="127"/>
      <c r="J177" s="120"/>
      <c r="K177" s="54"/>
      <c r="L177" s="76"/>
      <c r="M177" s="55" t="str" cm="1">
        <f t="array" ref="M177">+_xlfn.IFS(L177="","",L177=#REF!,#REF!,L177=#REF!,#REF!)</f>
        <v/>
      </c>
      <c r="N177" s="76"/>
      <c r="O177" s="55" t="str" cm="1">
        <f t="array" ref="O177">+_xlfn.IFS(N177="","",N177=#REF!,#REF!,N177=#REF!,#REF!)</f>
        <v/>
      </c>
      <c r="P177" s="76"/>
      <c r="Q177" s="55" t="str" cm="1">
        <f t="array" ref="Q177">+_xlfn.IFS(P177="","",P177=#REF!,#REF!,P177=#REF!,#REF!,P177=#REF!,#REF!)</f>
        <v/>
      </c>
      <c r="R177" s="76"/>
      <c r="S177" s="55" t="str" cm="1">
        <f t="array" ref="S177">+_xlfn.IFS(R177="","",R177=#REF!,#REF!,R177=#REF!,#REF!)</f>
        <v/>
      </c>
      <c r="T177" s="75"/>
      <c r="U177" s="55" t="str" cm="1">
        <f t="array" ref="U177">+_xlfn.IFS(T177="","",T177=#REF!,#REF!,T177=#REF!,#REF!)</f>
        <v/>
      </c>
      <c r="V177" s="77"/>
      <c r="W177" s="121" t="str" cm="1">
        <f t="array" ref="W177">+_xlfn.IFS(V177="","",V177=#REF!,#REF!,V177=#REF!,#REF!,V177=#REF!,#REF!)</f>
        <v/>
      </c>
      <c r="X177" s="116" t="str">
        <f t="shared" si="0"/>
        <v/>
      </c>
      <c r="Y177" s="56" t="str" cm="1">
        <f t="array" ref="Y177">+_xlfn.IFS(X177="","",X177&lt;=#REF!,#REF!,X177&lt;=#REF!,#REF!,X177&lt;=#REF!,#REF!)</f>
        <v/>
      </c>
      <c r="Z177" s="113"/>
      <c r="AA177" s="108" t="str" cm="1">
        <f t="array" ref="AA177">+_xlfn.IFS(Z177="","",Z177=#REF!,#REF!,Z177=#REF!,#REF!,Z177=#REF!,#REF!)</f>
        <v/>
      </c>
      <c r="AB177" s="107" t="str" cm="1">
        <f t="array" ref="AB177">+_xlfn.IFS(AA177="","",AND(Y177=#REF!,AA177=#REF!),#REF!,AND(Y177=#REF!,AA177=#REF!),#REF!,AND(Y177=#REF!,AA177=#REF!),#REF!,AND(Y177=#REF!,AA177=#REF!),#REF!,AND(Y177=#REF!,AA177=#REF!),#REF!,AND(Y177=#REF!,AA177=#REF!),#REF!,AND(Y177=#REF!,AA177=#REF!),#REF!,AND(Y177=#REF!,AA177=#REF!),#REF!,AND(Y177=#REF!,AA177=#REF!),#REF!)</f>
        <v/>
      </c>
      <c r="AC177" s="108" t="str" cm="1">
        <f t="array" ref="AC177">+_xlfn.IFS(AB177="","",AB177=#REF!,#REF!,AB177=#REF!,#REF!,AB177=#REF!,#REF!)</f>
        <v/>
      </c>
      <c r="AD177" s="103" t="str" cm="1">
        <f t="array" ref="AD177">+_xlfn.IFS(AB177="","",AB177=#REF!,#REF!,AB177=#REF!,#REF!,AB177=#REF!,#REF!)</f>
        <v/>
      </c>
      <c r="AE177" s="738"/>
      <c r="AF177" s="740"/>
      <c r="AG177" s="758"/>
      <c r="AH177" s="734"/>
      <c r="AI177" s="728"/>
      <c r="AJ177" s="730"/>
      <c r="AK177" s="732"/>
      <c r="AL177" s="194"/>
      <c r="AM177" s="205"/>
      <c r="AN177" s="205"/>
      <c r="AO177" s="205"/>
      <c r="AP177" s="205"/>
      <c r="AQ177" s="205"/>
      <c r="AR177" s="194"/>
      <c r="AS177" s="194"/>
    </row>
    <row r="178" spans="1:45" ht="22.5" customHeight="1" x14ac:dyDescent="0.2">
      <c r="A178" s="740"/>
      <c r="B178" s="794"/>
      <c r="C178" s="798"/>
      <c r="D178" s="786"/>
      <c r="E178" s="798"/>
      <c r="F178" s="750" t="s">
        <v>246</v>
      </c>
      <c r="G178" s="763"/>
      <c r="H178" s="126" t="s">
        <v>243</v>
      </c>
      <c r="I178" s="127"/>
      <c r="J178" s="120"/>
      <c r="K178" s="54"/>
      <c r="L178" s="76"/>
      <c r="M178" s="55" t="str" cm="1">
        <f t="array" ref="M178">+_xlfn.IFS(L178="","",L178=#REF!,#REF!,L178=#REF!,#REF!)</f>
        <v/>
      </c>
      <c r="N178" s="76"/>
      <c r="O178" s="55" t="str" cm="1">
        <f t="array" ref="O178">+_xlfn.IFS(N178="","",N178=#REF!,#REF!,N178=#REF!,#REF!)</f>
        <v/>
      </c>
      <c r="P178" s="76"/>
      <c r="Q178" s="55" t="str" cm="1">
        <f t="array" ref="Q178">+_xlfn.IFS(P178="","",P178=#REF!,#REF!,P178=#REF!,#REF!,P178=#REF!,#REF!)</f>
        <v/>
      </c>
      <c r="R178" s="76"/>
      <c r="S178" s="55" t="str" cm="1">
        <f t="array" ref="S178">+_xlfn.IFS(R178="","",R178=#REF!,#REF!,R178=#REF!,#REF!)</f>
        <v/>
      </c>
      <c r="T178" s="75"/>
      <c r="U178" s="55" t="str" cm="1">
        <f t="array" ref="U178">+_xlfn.IFS(T178="","",T178=#REF!,#REF!,T178=#REF!,#REF!)</f>
        <v/>
      </c>
      <c r="V178" s="77"/>
      <c r="W178" s="121" t="str" cm="1">
        <f t="array" ref="W178">+_xlfn.IFS(V178="","",V178=#REF!,#REF!,V178=#REF!,#REF!,V178=#REF!,#REF!)</f>
        <v/>
      </c>
      <c r="X178" s="116" t="str">
        <f t="shared" si="0"/>
        <v/>
      </c>
      <c r="Y178" s="56" t="str" cm="1">
        <f t="array" ref="Y178">+_xlfn.IFS(X178="","",X178&lt;=#REF!,#REF!,X178&lt;=#REF!,#REF!,X178&lt;=#REF!,#REF!)</f>
        <v/>
      </c>
      <c r="Z178" s="113"/>
      <c r="AA178" s="108" t="str" cm="1">
        <f t="array" ref="AA178">+_xlfn.IFS(Z178="","",Z178=#REF!,#REF!,Z178=#REF!,#REF!,Z178=#REF!,#REF!)</f>
        <v/>
      </c>
      <c r="AB178" s="107" t="str" cm="1">
        <f t="array" ref="AB178">+_xlfn.IFS(AA178="","",AND(Y178=#REF!,AA178=#REF!),#REF!,AND(Y178=#REF!,AA178=#REF!),#REF!,AND(Y178=#REF!,AA178=#REF!),#REF!,AND(Y178=#REF!,AA178=#REF!),#REF!,AND(Y178=#REF!,AA178=#REF!),#REF!,AND(Y178=#REF!,AA178=#REF!),#REF!,AND(Y178=#REF!,AA178=#REF!),#REF!,AND(Y178=#REF!,AA178=#REF!),#REF!,AND(Y178=#REF!,AA178=#REF!),#REF!)</f>
        <v/>
      </c>
      <c r="AC178" s="108" t="str" cm="1">
        <f t="array" ref="AC178">+_xlfn.IFS(AB178="","",AB178=#REF!,#REF!,AB178=#REF!,#REF!,AB178=#REF!,#REF!)</f>
        <v/>
      </c>
      <c r="AD178" s="103" t="str" cm="1">
        <f t="array" ref="AD178">+_xlfn.IFS(AB178="","",AB178=#REF!,#REF!,AB178=#REF!,#REF!,AB178=#REF!,#REF!)</f>
        <v/>
      </c>
      <c r="AE178" s="738"/>
      <c r="AF178" s="740"/>
      <c r="AG178" s="758"/>
      <c r="AH178" s="734"/>
      <c r="AI178" s="728"/>
      <c r="AJ178" s="730"/>
      <c r="AK178" s="732"/>
      <c r="AL178" s="194"/>
      <c r="AM178" s="205"/>
      <c r="AN178" s="205"/>
      <c r="AO178" s="205"/>
      <c r="AP178" s="205"/>
      <c r="AQ178" s="205"/>
      <c r="AR178" s="194"/>
      <c r="AS178" s="194"/>
    </row>
    <row r="179" spans="1:45" ht="22.5" customHeight="1" x14ac:dyDescent="0.2">
      <c r="A179" s="740"/>
      <c r="B179" s="794"/>
      <c r="C179" s="798"/>
      <c r="D179" s="786"/>
      <c r="E179" s="798"/>
      <c r="F179" s="748"/>
      <c r="G179" s="761"/>
      <c r="H179" s="126" t="s">
        <v>244</v>
      </c>
      <c r="I179" s="127"/>
      <c r="J179" s="120"/>
      <c r="K179" s="54"/>
      <c r="L179" s="76"/>
      <c r="M179" s="55" t="str" cm="1">
        <f t="array" ref="M179">+_xlfn.IFS(L179="","",L179=#REF!,#REF!,L179=#REF!,#REF!)</f>
        <v/>
      </c>
      <c r="N179" s="76"/>
      <c r="O179" s="55" t="str" cm="1">
        <f t="array" ref="O179">+_xlfn.IFS(N179="","",N179=#REF!,#REF!,N179=#REF!,#REF!)</f>
        <v/>
      </c>
      <c r="P179" s="76"/>
      <c r="Q179" s="55" t="str" cm="1">
        <f t="array" ref="Q179">+_xlfn.IFS(P179="","",P179=#REF!,#REF!,P179=#REF!,#REF!,P179=#REF!,#REF!)</f>
        <v/>
      </c>
      <c r="R179" s="76"/>
      <c r="S179" s="55" t="str" cm="1">
        <f t="array" ref="S179">+_xlfn.IFS(R179="","",R179=#REF!,#REF!,R179=#REF!,#REF!)</f>
        <v/>
      </c>
      <c r="T179" s="75"/>
      <c r="U179" s="55" t="str" cm="1">
        <f t="array" ref="U179">+_xlfn.IFS(T179="","",T179=#REF!,#REF!,T179=#REF!,#REF!)</f>
        <v/>
      </c>
      <c r="V179" s="77"/>
      <c r="W179" s="121" t="str" cm="1">
        <f t="array" ref="W179">+_xlfn.IFS(V179="","",V179=#REF!,#REF!,V179=#REF!,#REF!,V179=#REF!,#REF!)</f>
        <v/>
      </c>
      <c r="X179" s="116" t="str">
        <f t="shared" si="0"/>
        <v/>
      </c>
      <c r="Y179" s="56" t="str" cm="1">
        <f t="array" ref="Y179">+_xlfn.IFS(X179="","",X179&lt;=#REF!,#REF!,X179&lt;=#REF!,#REF!,X179&lt;=#REF!,#REF!)</f>
        <v/>
      </c>
      <c r="Z179" s="113"/>
      <c r="AA179" s="108" t="str" cm="1">
        <f t="array" ref="AA179">+_xlfn.IFS(Z179="","",Z179=#REF!,#REF!,Z179=#REF!,#REF!,Z179=#REF!,#REF!)</f>
        <v/>
      </c>
      <c r="AB179" s="107" t="str" cm="1">
        <f t="array" ref="AB179">+_xlfn.IFS(AA179="","",AND(Y179=#REF!,AA179=#REF!),#REF!,AND(Y179=#REF!,AA179=#REF!),#REF!,AND(Y179=#REF!,AA179=#REF!),#REF!,AND(Y179=#REF!,AA179=#REF!),#REF!,AND(Y179=#REF!,AA179=#REF!),#REF!,AND(Y179=#REF!,AA179=#REF!),#REF!,AND(Y179=#REF!,AA179=#REF!),#REF!,AND(Y179=#REF!,AA179=#REF!),#REF!,AND(Y179=#REF!,AA179=#REF!),#REF!)</f>
        <v/>
      </c>
      <c r="AC179" s="108" t="str" cm="1">
        <f t="array" ref="AC179">+_xlfn.IFS(AB179="","",AB179=#REF!,#REF!,AB179=#REF!,#REF!,AB179=#REF!,#REF!)</f>
        <v/>
      </c>
      <c r="AD179" s="103" t="str" cm="1">
        <f t="array" ref="AD179">+_xlfn.IFS(AB179="","",AB179=#REF!,#REF!,AB179=#REF!,#REF!,AB179=#REF!,#REF!)</f>
        <v/>
      </c>
      <c r="AE179" s="738"/>
      <c r="AF179" s="740"/>
      <c r="AG179" s="758"/>
      <c r="AH179" s="734"/>
      <c r="AI179" s="728"/>
      <c r="AJ179" s="730"/>
      <c r="AK179" s="732"/>
      <c r="AL179" s="194"/>
      <c r="AM179" s="205"/>
      <c r="AN179" s="205"/>
      <c r="AO179" s="205"/>
      <c r="AP179" s="205"/>
      <c r="AQ179" s="205"/>
      <c r="AR179" s="194"/>
      <c r="AS179" s="194"/>
    </row>
    <row r="180" spans="1:45" ht="22.5" customHeight="1" x14ac:dyDescent="0.2">
      <c r="A180" s="740"/>
      <c r="B180" s="794"/>
      <c r="C180" s="798"/>
      <c r="D180" s="786"/>
      <c r="E180" s="798"/>
      <c r="F180" s="749"/>
      <c r="G180" s="762"/>
      <c r="H180" s="126" t="s">
        <v>245</v>
      </c>
      <c r="I180" s="127"/>
      <c r="J180" s="120"/>
      <c r="K180" s="54"/>
      <c r="L180" s="76"/>
      <c r="M180" s="55" t="str" cm="1">
        <f t="array" ref="M180">+_xlfn.IFS(L180="","",L180=#REF!,#REF!,L180=#REF!,#REF!)</f>
        <v/>
      </c>
      <c r="N180" s="76"/>
      <c r="O180" s="55" t="str" cm="1">
        <f t="array" ref="O180">+_xlfn.IFS(N180="","",N180=#REF!,#REF!,N180=#REF!,#REF!)</f>
        <v/>
      </c>
      <c r="P180" s="76"/>
      <c r="Q180" s="55" t="str" cm="1">
        <f t="array" ref="Q180">+_xlfn.IFS(P180="","",P180=#REF!,#REF!,P180=#REF!,#REF!,P180=#REF!,#REF!)</f>
        <v/>
      </c>
      <c r="R180" s="76"/>
      <c r="S180" s="55" t="str" cm="1">
        <f t="array" ref="S180">+_xlfn.IFS(R180="","",R180=#REF!,#REF!,R180=#REF!,#REF!)</f>
        <v/>
      </c>
      <c r="T180" s="75"/>
      <c r="U180" s="55" t="str" cm="1">
        <f t="array" ref="U180">+_xlfn.IFS(T180="","",T180=#REF!,#REF!,T180=#REF!,#REF!)</f>
        <v/>
      </c>
      <c r="V180" s="77"/>
      <c r="W180" s="121" t="str" cm="1">
        <f t="array" ref="W180">+_xlfn.IFS(V180="","",V180=#REF!,#REF!,V180=#REF!,#REF!,V180=#REF!,#REF!)</f>
        <v/>
      </c>
      <c r="X180" s="116" t="str">
        <f t="shared" si="0"/>
        <v/>
      </c>
      <c r="Y180" s="56" t="str" cm="1">
        <f t="array" ref="Y180">+_xlfn.IFS(X180="","",X180&lt;=#REF!,#REF!,X180&lt;=#REF!,#REF!,X180&lt;=#REF!,#REF!)</f>
        <v/>
      </c>
      <c r="Z180" s="113"/>
      <c r="AA180" s="108" t="str" cm="1">
        <f t="array" ref="AA180">+_xlfn.IFS(Z180="","",Z180=#REF!,#REF!,Z180=#REF!,#REF!,Z180=#REF!,#REF!)</f>
        <v/>
      </c>
      <c r="AB180" s="107" t="str" cm="1">
        <f t="array" ref="AB180">+_xlfn.IFS(AA180="","",AND(Y180=#REF!,AA180=#REF!),#REF!,AND(Y180=#REF!,AA180=#REF!),#REF!,AND(Y180=#REF!,AA180=#REF!),#REF!,AND(Y180=#REF!,AA180=#REF!),#REF!,AND(Y180=#REF!,AA180=#REF!),#REF!,AND(Y180=#REF!,AA180=#REF!),#REF!,AND(Y180=#REF!,AA180=#REF!),#REF!,AND(Y180=#REF!,AA180=#REF!),#REF!,AND(Y180=#REF!,AA180=#REF!),#REF!)</f>
        <v/>
      </c>
      <c r="AC180" s="108" t="str" cm="1">
        <f t="array" ref="AC180">+_xlfn.IFS(AB180="","",AB180=#REF!,#REF!,AB180=#REF!,#REF!,AB180=#REF!,#REF!)</f>
        <v/>
      </c>
      <c r="AD180" s="103" t="str" cm="1">
        <f t="array" ref="AD180">+_xlfn.IFS(AB180="","",AB180=#REF!,#REF!,AB180=#REF!,#REF!,AB180=#REF!,#REF!)</f>
        <v/>
      </c>
      <c r="AE180" s="738"/>
      <c r="AF180" s="740"/>
      <c r="AG180" s="758"/>
      <c r="AH180" s="734"/>
      <c r="AI180" s="728"/>
      <c r="AJ180" s="730"/>
      <c r="AK180" s="732"/>
      <c r="AL180" s="194"/>
      <c r="AM180" s="205"/>
      <c r="AN180" s="205"/>
      <c r="AO180" s="205"/>
      <c r="AP180" s="205"/>
      <c r="AQ180" s="205"/>
      <c r="AR180" s="194"/>
      <c r="AS180" s="194"/>
    </row>
    <row r="181" spans="1:45" ht="22.5" customHeight="1" x14ac:dyDescent="0.2">
      <c r="A181" s="740"/>
      <c r="B181" s="794"/>
      <c r="C181" s="798"/>
      <c r="D181" s="786"/>
      <c r="E181" s="798"/>
      <c r="F181" s="750" t="s">
        <v>247</v>
      </c>
      <c r="G181" s="763"/>
      <c r="H181" s="126" t="s">
        <v>243</v>
      </c>
      <c r="I181" s="127"/>
      <c r="J181" s="120"/>
      <c r="K181" s="54"/>
      <c r="L181" s="76"/>
      <c r="M181" s="55" t="str" cm="1">
        <f t="array" ref="M181">+_xlfn.IFS(L181="","",L181=#REF!,#REF!,L181=#REF!,#REF!)</f>
        <v/>
      </c>
      <c r="N181" s="76"/>
      <c r="O181" s="55" t="str" cm="1">
        <f t="array" ref="O181">+_xlfn.IFS(N181="","",N181=#REF!,#REF!,N181=#REF!,#REF!)</f>
        <v/>
      </c>
      <c r="P181" s="76"/>
      <c r="Q181" s="55" t="str" cm="1">
        <f t="array" ref="Q181">+_xlfn.IFS(P181="","",P181=#REF!,#REF!,P181=#REF!,#REF!,P181=#REF!,#REF!)</f>
        <v/>
      </c>
      <c r="R181" s="76"/>
      <c r="S181" s="55" t="str" cm="1">
        <f t="array" ref="S181">+_xlfn.IFS(R181="","",R181=#REF!,#REF!,R181=#REF!,#REF!)</f>
        <v/>
      </c>
      <c r="T181" s="75"/>
      <c r="U181" s="55" t="str" cm="1">
        <f t="array" ref="U181">+_xlfn.IFS(T181="","",T181=#REF!,#REF!,T181=#REF!,#REF!)</f>
        <v/>
      </c>
      <c r="V181" s="77"/>
      <c r="W181" s="121" t="str" cm="1">
        <f t="array" ref="W181">+_xlfn.IFS(V181="","",V181=#REF!,#REF!,V181=#REF!,#REF!,V181=#REF!,#REF!)</f>
        <v/>
      </c>
      <c r="X181" s="116" t="str">
        <f t="shared" si="0"/>
        <v/>
      </c>
      <c r="Y181" s="56" t="str" cm="1">
        <f t="array" ref="Y181">+_xlfn.IFS(X181="","",X181&lt;=#REF!,#REF!,X181&lt;=#REF!,#REF!,X181&lt;=#REF!,#REF!)</f>
        <v/>
      </c>
      <c r="Z181" s="113"/>
      <c r="AA181" s="108" t="str" cm="1">
        <f t="array" ref="AA181">+_xlfn.IFS(Z181="","",Z181=#REF!,#REF!,Z181=#REF!,#REF!,Z181=#REF!,#REF!)</f>
        <v/>
      </c>
      <c r="AB181" s="107" t="str" cm="1">
        <f t="array" ref="AB181">+_xlfn.IFS(AA181="","",AND(Y181=#REF!,AA181=#REF!),#REF!,AND(Y181=#REF!,AA181=#REF!),#REF!,AND(Y181=#REF!,AA181=#REF!),#REF!,AND(Y181=#REF!,AA181=#REF!),#REF!,AND(Y181=#REF!,AA181=#REF!),#REF!,AND(Y181=#REF!,AA181=#REF!),#REF!,AND(Y181=#REF!,AA181=#REF!),#REF!,AND(Y181=#REF!,AA181=#REF!),#REF!,AND(Y181=#REF!,AA181=#REF!),#REF!)</f>
        <v/>
      </c>
      <c r="AC181" s="108" t="str" cm="1">
        <f t="array" ref="AC181">+_xlfn.IFS(AB181="","",AB181=#REF!,#REF!,AB181=#REF!,#REF!,AB181=#REF!,#REF!)</f>
        <v/>
      </c>
      <c r="AD181" s="103" t="str" cm="1">
        <f t="array" ref="AD181">+_xlfn.IFS(AB181="","",AB181=#REF!,#REF!,AB181=#REF!,#REF!,AB181=#REF!,#REF!)</f>
        <v/>
      </c>
      <c r="AE181" s="738"/>
      <c r="AF181" s="740"/>
      <c r="AG181" s="758"/>
      <c r="AH181" s="734"/>
      <c r="AI181" s="728"/>
      <c r="AJ181" s="730"/>
      <c r="AK181" s="732"/>
      <c r="AL181" s="194"/>
      <c r="AM181" s="205"/>
      <c r="AN181" s="205"/>
      <c r="AO181" s="205"/>
      <c r="AP181" s="205"/>
      <c r="AQ181" s="205"/>
      <c r="AR181" s="194"/>
      <c r="AS181" s="194"/>
    </row>
    <row r="182" spans="1:45" ht="22.5" customHeight="1" x14ac:dyDescent="0.2">
      <c r="A182" s="740"/>
      <c r="B182" s="794"/>
      <c r="C182" s="798"/>
      <c r="D182" s="786"/>
      <c r="E182" s="798"/>
      <c r="F182" s="748"/>
      <c r="G182" s="761"/>
      <c r="H182" s="126" t="s">
        <v>244</v>
      </c>
      <c r="I182" s="127"/>
      <c r="J182" s="120"/>
      <c r="K182" s="54"/>
      <c r="L182" s="76"/>
      <c r="M182" s="55" t="str" cm="1">
        <f t="array" ref="M182">+_xlfn.IFS(L182="","",L182=#REF!,#REF!,L182=#REF!,#REF!)</f>
        <v/>
      </c>
      <c r="N182" s="76"/>
      <c r="O182" s="55" t="str" cm="1">
        <f t="array" ref="O182">+_xlfn.IFS(N182="","",N182=#REF!,#REF!,N182=#REF!,#REF!)</f>
        <v/>
      </c>
      <c r="P182" s="76"/>
      <c r="Q182" s="55" t="str" cm="1">
        <f t="array" ref="Q182">+_xlfn.IFS(P182="","",P182=#REF!,#REF!,P182=#REF!,#REF!,P182=#REF!,#REF!)</f>
        <v/>
      </c>
      <c r="R182" s="76"/>
      <c r="S182" s="55" t="str" cm="1">
        <f t="array" ref="S182">+_xlfn.IFS(R182="","",R182=#REF!,#REF!,R182=#REF!,#REF!)</f>
        <v/>
      </c>
      <c r="T182" s="75"/>
      <c r="U182" s="55" t="str" cm="1">
        <f t="array" ref="U182">+_xlfn.IFS(T182="","",T182=#REF!,#REF!,T182=#REF!,#REF!)</f>
        <v/>
      </c>
      <c r="V182" s="77"/>
      <c r="W182" s="121" t="str" cm="1">
        <f t="array" ref="W182">+_xlfn.IFS(V182="","",V182=#REF!,#REF!,V182=#REF!,#REF!,V182=#REF!,#REF!)</f>
        <v/>
      </c>
      <c r="X182" s="116" t="str">
        <f t="shared" si="0"/>
        <v/>
      </c>
      <c r="Y182" s="56" t="str" cm="1">
        <f t="array" ref="Y182">+_xlfn.IFS(X182="","",X182&lt;=#REF!,#REF!,X182&lt;=#REF!,#REF!,X182&lt;=#REF!,#REF!)</f>
        <v/>
      </c>
      <c r="Z182" s="113"/>
      <c r="AA182" s="108" t="str" cm="1">
        <f t="array" ref="AA182">+_xlfn.IFS(Z182="","",Z182=#REF!,#REF!,Z182=#REF!,#REF!,Z182=#REF!,#REF!)</f>
        <v/>
      </c>
      <c r="AB182" s="107" t="str" cm="1">
        <f t="array" ref="AB182">+_xlfn.IFS(AA182="","",AND(Y182=#REF!,AA182=#REF!),#REF!,AND(Y182=#REF!,AA182=#REF!),#REF!,AND(Y182=#REF!,AA182=#REF!),#REF!,AND(Y182=#REF!,AA182=#REF!),#REF!,AND(Y182=#REF!,AA182=#REF!),#REF!,AND(Y182=#REF!,AA182=#REF!),#REF!,AND(Y182=#REF!,AA182=#REF!),#REF!,AND(Y182=#REF!,AA182=#REF!),#REF!,AND(Y182=#REF!,AA182=#REF!),#REF!)</f>
        <v/>
      </c>
      <c r="AC182" s="108" t="str" cm="1">
        <f t="array" ref="AC182">+_xlfn.IFS(AB182="","",AB182=#REF!,#REF!,AB182=#REF!,#REF!,AB182=#REF!,#REF!)</f>
        <v/>
      </c>
      <c r="AD182" s="103" t="str" cm="1">
        <f t="array" ref="AD182">+_xlfn.IFS(AB182="","",AB182=#REF!,#REF!,AB182=#REF!,#REF!,AB182=#REF!,#REF!)</f>
        <v/>
      </c>
      <c r="AE182" s="738"/>
      <c r="AF182" s="740"/>
      <c r="AG182" s="758"/>
      <c r="AH182" s="734"/>
      <c r="AI182" s="728"/>
      <c r="AJ182" s="730"/>
      <c r="AK182" s="732"/>
      <c r="AL182" s="194"/>
      <c r="AM182" s="205"/>
      <c r="AN182" s="205"/>
      <c r="AO182" s="205"/>
      <c r="AP182" s="205"/>
      <c r="AQ182" s="205"/>
      <c r="AR182" s="194"/>
      <c r="AS182" s="194"/>
    </row>
    <row r="183" spans="1:45" ht="22.5" customHeight="1" x14ac:dyDescent="0.2">
      <c r="A183" s="740"/>
      <c r="B183" s="794"/>
      <c r="C183" s="798"/>
      <c r="D183" s="786"/>
      <c r="E183" s="798"/>
      <c r="F183" s="749"/>
      <c r="G183" s="762"/>
      <c r="H183" s="126" t="s">
        <v>245</v>
      </c>
      <c r="I183" s="127"/>
      <c r="J183" s="120"/>
      <c r="K183" s="54"/>
      <c r="L183" s="76"/>
      <c r="M183" s="55" t="str" cm="1">
        <f t="array" ref="M183">+_xlfn.IFS(L183="","",L183=#REF!,#REF!,L183=#REF!,#REF!)</f>
        <v/>
      </c>
      <c r="N183" s="76"/>
      <c r="O183" s="55" t="str" cm="1">
        <f t="array" ref="O183">+_xlfn.IFS(N183="","",N183=#REF!,#REF!,N183=#REF!,#REF!)</f>
        <v/>
      </c>
      <c r="P183" s="76"/>
      <c r="Q183" s="55" t="str" cm="1">
        <f t="array" ref="Q183">+_xlfn.IFS(P183="","",P183=#REF!,#REF!,P183=#REF!,#REF!,P183=#REF!,#REF!)</f>
        <v/>
      </c>
      <c r="R183" s="76"/>
      <c r="S183" s="55" t="str" cm="1">
        <f t="array" ref="S183">+_xlfn.IFS(R183="","",R183=#REF!,#REF!,R183=#REF!,#REF!)</f>
        <v/>
      </c>
      <c r="T183" s="75"/>
      <c r="U183" s="55" t="str" cm="1">
        <f t="array" ref="U183">+_xlfn.IFS(T183="","",T183=#REF!,#REF!,T183=#REF!,#REF!)</f>
        <v/>
      </c>
      <c r="V183" s="77"/>
      <c r="W183" s="121" t="str" cm="1">
        <f t="array" ref="W183">+_xlfn.IFS(V183="","",V183=#REF!,#REF!,V183=#REF!,#REF!,V183=#REF!,#REF!)</f>
        <v/>
      </c>
      <c r="X183" s="116" t="str">
        <f t="shared" si="0"/>
        <v/>
      </c>
      <c r="Y183" s="56" t="str" cm="1">
        <f t="array" ref="Y183">+_xlfn.IFS(X183="","",X183&lt;=#REF!,#REF!,X183&lt;=#REF!,#REF!,X183&lt;=#REF!,#REF!)</f>
        <v/>
      </c>
      <c r="Z183" s="113"/>
      <c r="AA183" s="108" t="str" cm="1">
        <f t="array" ref="AA183">+_xlfn.IFS(Z183="","",Z183=#REF!,#REF!,Z183=#REF!,#REF!,Z183=#REF!,#REF!)</f>
        <v/>
      </c>
      <c r="AB183" s="107" t="str" cm="1">
        <f t="array" ref="AB183">+_xlfn.IFS(AA183="","",AND(Y183=#REF!,AA183=#REF!),#REF!,AND(Y183=#REF!,AA183=#REF!),#REF!,AND(Y183=#REF!,AA183=#REF!),#REF!,AND(Y183=#REF!,AA183=#REF!),#REF!,AND(Y183=#REF!,AA183=#REF!),#REF!,AND(Y183=#REF!,AA183=#REF!),#REF!,AND(Y183=#REF!,AA183=#REF!),#REF!,AND(Y183=#REF!,AA183=#REF!),#REF!,AND(Y183=#REF!,AA183=#REF!),#REF!)</f>
        <v/>
      </c>
      <c r="AC183" s="108" t="str" cm="1">
        <f t="array" ref="AC183">+_xlfn.IFS(AB183="","",AB183=#REF!,#REF!,AB183=#REF!,#REF!,AB183=#REF!,#REF!)</f>
        <v/>
      </c>
      <c r="AD183" s="103" t="str" cm="1">
        <f t="array" ref="AD183">+_xlfn.IFS(AB183="","",AB183=#REF!,#REF!,AB183=#REF!,#REF!,AB183=#REF!,#REF!)</f>
        <v/>
      </c>
      <c r="AE183" s="738"/>
      <c r="AF183" s="740"/>
      <c r="AG183" s="758"/>
      <c r="AH183" s="734"/>
      <c r="AI183" s="728"/>
      <c r="AJ183" s="730"/>
      <c r="AK183" s="732"/>
      <c r="AL183" s="194"/>
      <c r="AM183" s="205"/>
      <c r="AN183" s="205"/>
      <c r="AO183" s="205"/>
      <c r="AP183" s="205"/>
      <c r="AQ183" s="205"/>
      <c r="AR183" s="194"/>
      <c r="AS183" s="194"/>
    </row>
    <row r="184" spans="1:45" ht="22.5" customHeight="1" x14ac:dyDescent="0.2">
      <c r="A184" s="740"/>
      <c r="B184" s="794"/>
      <c r="C184" s="798"/>
      <c r="D184" s="786"/>
      <c r="E184" s="798"/>
      <c r="F184" s="750" t="s">
        <v>248</v>
      </c>
      <c r="G184" s="763"/>
      <c r="H184" s="126" t="s">
        <v>243</v>
      </c>
      <c r="I184" s="127"/>
      <c r="J184" s="120"/>
      <c r="K184" s="54"/>
      <c r="L184" s="76"/>
      <c r="M184" s="55" t="str" cm="1">
        <f t="array" ref="M184">+_xlfn.IFS(L184="","",L184=#REF!,#REF!,L184=#REF!,#REF!)</f>
        <v/>
      </c>
      <c r="N184" s="76"/>
      <c r="O184" s="55" t="str" cm="1">
        <f t="array" ref="O184">+_xlfn.IFS(N184="","",N184=#REF!,#REF!,N184=#REF!,#REF!)</f>
        <v/>
      </c>
      <c r="P184" s="76"/>
      <c r="Q184" s="55" t="str" cm="1">
        <f t="array" ref="Q184">+_xlfn.IFS(P184="","",P184=#REF!,#REF!,P184=#REF!,#REF!,P184=#REF!,#REF!)</f>
        <v/>
      </c>
      <c r="R184" s="76"/>
      <c r="S184" s="55" t="str" cm="1">
        <f t="array" ref="S184">+_xlfn.IFS(R184="","",R184=#REF!,#REF!,R184=#REF!,#REF!)</f>
        <v/>
      </c>
      <c r="T184" s="75"/>
      <c r="U184" s="55" t="str" cm="1">
        <f t="array" ref="U184">+_xlfn.IFS(T184="","",T184=#REF!,#REF!,T184=#REF!,#REF!)</f>
        <v/>
      </c>
      <c r="V184" s="77"/>
      <c r="W184" s="121" t="str" cm="1">
        <f t="array" ref="W184">+_xlfn.IFS(V184="","",V184=#REF!,#REF!,V184=#REF!,#REF!,V184=#REF!,#REF!)</f>
        <v/>
      </c>
      <c r="X184" s="116" t="str">
        <f t="shared" si="0"/>
        <v/>
      </c>
      <c r="Y184" s="56" t="str" cm="1">
        <f t="array" ref="Y184">+_xlfn.IFS(X184="","",X184&lt;=#REF!,#REF!,X184&lt;=#REF!,#REF!,X184&lt;=#REF!,#REF!)</f>
        <v/>
      </c>
      <c r="Z184" s="113"/>
      <c r="AA184" s="108" t="str" cm="1">
        <f t="array" ref="AA184">+_xlfn.IFS(Z184="","",Z184=#REF!,#REF!,Z184=#REF!,#REF!,Z184=#REF!,#REF!)</f>
        <v/>
      </c>
      <c r="AB184" s="107" t="str" cm="1">
        <f t="array" ref="AB184">+_xlfn.IFS(AA184="","",AND(Y184=#REF!,AA184=#REF!),#REF!,AND(Y184=#REF!,AA184=#REF!),#REF!,AND(Y184=#REF!,AA184=#REF!),#REF!,AND(Y184=#REF!,AA184=#REF!),#REF!,AND(Y184=#REF!,AA184=#REF!),#REF!,AND(Y184=#REF!,AA184=#REF!),#REF!,AND(Y184=#REF!,AA184=#REF!),#REF!,AND(Y184=#REF!,AA184=#REF!),#REF!,AND(Y184=#REF!,AA184=#REF!),#REF!)</f>
        <v/>
      </c>
      <c r="AC184" s="108" t="str" cm="1">
        <f t="array" ref="AC184">+_xlfn.IFS(AB184="","",AB184=#REF!,#REF!,AB184=#REF!,#REF!,AB184=#REF!,#REF!)</f>
        <v/>
      </c>
      <c r="AD184" s="103" t="str" cm="1">
        <f t="array" ref="AD184">+_xlfn.IFS(AB184="","",AB184=#REF!,#REF!,AB184=#REF!,#REF!,AB184=#REF!,#REF!)</f>
        <v/>
      </c>
      <c r="AE184" s="738"/>
      <c r="AF184" s="740"/>
      <c r="AG184" s="758"/>
      <c r="AH184" s="734"/>
      <c r="AI184" s="728"/>
      <c r="AJ184" s="730"/>
      <c r="AK184" s="732"/>
      <c r="AL184" s="194"/>
      <c r="AM184" s="205"/>
      <c r="AN184" s="205"/>
      <c r="AO184" s="205"/>
      <c r="AP184" s="205"/>
      <c r="AQ184" s="205"/>
      <c r="AR184" s="194"/>
      <c r="AS184" s="194"/>
    </row>
    <row r="185" spans="1:45" ht="22.5" customHeight="1" x14ac:dyDescent="0.2">
      <c r="A185" s="740"/>
      <c r="B185" s="794"/>
      <c r="C185" s="798"/>
      <c r="D185" s="786"/>
      <c r="E185" s="798"/>
      <c r="F185" s="748"/>
      <c r="G185" s="761"/>
      <c r="H185" s="126" t="s">
        <v>244</v>
      </c>
      <c r="I185" s="127"/>
      <c r="J185" s="120"/>
      <c r="K185" s="54"/>
      <c r="L185" s="76"/>
      <c r="M185" s="55" t="str" cm="1">
        <f t="array" ref="M185">+_xlfn.IFS(L185="","",L185=#REF!,#REF!,L185=#REF!,#REF!)</f>
        <v/>
      </c>
      <c r="N185" s="76"/>
      <c r="O185" s="55" t="str" cm="1">
        <f t="array" ref="O185">+_xlfn.IFS(N185="","",N185=#REF!,#REF!,N185=#REF!,#REF!)</f>
        <v/>
      </c>
      <c r="P185" s="76"/>
      <c r="Q185" s="55" t="str" cm="1">
        <f t="array" ref="Q185">+_xlfn.IFS(P185="","",P185=#REF!,#REF!,P185=#REF!,#REF!,P185=#REF!,#REF!)</f>
        <v/>
      </c>
      <c r="R185" s="76"/>
      <c r="S185" s="55" t="str" cm="1">
        <f t="array" ref="S185">+_xlfn.IFS(R185="","",R185=#REF!,#REF!,R185=#REF!,#REF!)</f>
        <v/>
      </c>
      <c r="T185" s="75"/>
      <c r="U185" s="55" t="str" cm="1">
        <f t="array" ref="U185">+_xlfn.IFS(T185="","",T185=#REF!,#REF!,T185=#REF!,#REF!)</f>
        <v/>
      </c>
      <c r="V185" s="77"/>
      <c r="W185" s="121" t="str" cm="1">
        <f t="array" ref="W185">+_xlfn.IFS(V185="","",V185=#REF!,#REF!,V185=#REF!,#REF!,V185=#REF!,#REF!)</f>
        <v/>
      </c>
      <c r="X185" s="116" t="str">
        <f t="shared" si="0"/>
        <v/>
      </c>
      <c r="Y185" s="56" t="str" cm="1">
        <f t="array" ref="Y185">+_xlfn.IFS(X185="","",X185&lt;=#REF!,#REF!,X185&lt;=#REF!,#REF!,X185&lt;=#REF!,#REF!)</f>
        <v/>
      </c>
      <c r="Z185" s="113"/>
      <c r="AA185" s="108" t="str" cm="1">
        <f t="array" ref="AA185">+_xlfn.IFS(Z185="","",Z185=#REF!,#REF!,Z185=#REF!,#REF!,Z185=#REF!,#REF!)</f>
        <v/>
      </c>
      <c r="AB185" s="107" t="str" cm="1">
        <f t="array" ref="AB185">+_xlfn.IFS(AA185="","",AND(Y185=#REF!,AA185=#REF!),#REF!,AND(Y185=#REF!,AA185=#REF!),#REF!,AND(Y185=#REF!,AA185=#REF!),#REF!,AND(Y185=#REF!,AA185=#REF!),#REF!,AND(Y185=#REF!,AA185=#REF!),#REF!,AND(Y185=#REF!,AA185=#REF!),#REF!,AND(Y185=#REF!,AA185=#REF!),#REF!,AND(Y185=#REF!,AA185=#REF!),#REF!,AND(Y185=#REF!,AA185=#REF!),#REF!)</f>
        <v/>
      </c>
      <c r="AC185" s="108" t="str" cm="1">
        <f t="array" ref="AC185">+_xlfn.IFS(AB185="","",AB185=#REF!,#REF!,AB185=#REF!,#REF!,AB185=#REF!,#REF!)</f>
        <v/>
      </c>
      <c r="AD185" s="103" t="str" cm="1">
        <f t="array" ref="AD185">+_xlfn.IFS(AB185="","",AB185=#REF!,#REF!,AB185=#REF!,#REF!,AB185=#REF!,#REF!)</f>
        <v/>
      </c>
      <c r="AE185" s="738"/>
      <c r="AF185" s="740"/>
      <c r="AG185" s="758"/>
      <c r="AH185" s="734"/>
      <c r="AI185" s="728"/>
      <c r="AJ185" s="730"/>
      <c r="AK185" s="732"/>
      <c r="AL185" s="194"/>
      <c r="AM185" s="205"/>
      <c r="AN185" s="205"/>
      <c r="AO185" s="205"/>
      <c r="AP185" s="205"/>
      <c r="AQ185" s="205"/>
      <c r="AR185" s="194"/>
      <c r="AS185" s="194"/>
    </row>
    <row r="186" spans="1:45" ht="22.5" customHeight="1" x14ac:dyDescent="0.2">
      <c r="A186" s="740"/>
      <c r="B186" s="794"/>
      <c r="C186" s="798"/>
      <c r="D186" s="786"/>
      <c r="E186" s="798"/>
      <c r="F186" s="749"/>
      <c r="G186" s="762"/>
      <c r="H186" s="126" t="s">
        <v>245</v>
      </c>
      <c r="I186" s="127"/>
      <c r="J186" s="120"/>
      <c r="K186" s="54"/>
      <c r="L186" s="76"/>
      <c r="M186" s="55" t="str" cm="1">
        <f t="array" ref="M186">+_xlfn.IFS(L186="","",L186=#REF!,#REF!,L186=#REF!,#REF!)</f>
        <v/>
      </c>
      <c r="N186" s="76"/>
      <c r="O186" s="55" t="str" cm="1">
        <f t="array" ref="O186">+_xlfn.IFS(N186="","",N186=#REF!,#REF!,N186=#REF!,#REF!)</f>
        <v/>
      </c>
      <c r="P186" s="76"/>
      <c r="Q186" s="55" t="str" cm="1">
        <f t="array" ref="Q186">+_xlfn.IFS(P186="","",P186=#REF!,#REF!,P186=#REF!,#REF!,P186=#REF!,#REF!)</f>
        <v/>
      </c>
      <c r="R186" s="76"/>
      <c r="S186" s="55" t="str" cm="1">
        <f t="array" ref="S186">+_xlfn.IFS(R186="","",R186=#REF!,#REF!,R186=#REF!,#REF!)</f>
        <v/>
      </c>
      <c r="T186" s="75"/>
      <c r="U186" s="55" t="str" cm="1">
        <f t="array" ref="U186">+_xlfn.IFS(T186="","",T186=#REF!,#REF!,T186=#REF!,#REF!)</f>
        <v/>
      </c>
      <c r="V186" s="77"/>
      <c r="W186" s="121" t="str" cm="1">
        <f t="array" ref="W186">+_xlfn.IFS(V186="","",V186=#REF!,#REF!,V186=#REF!,#REF!,V186=#REF!,#REF!)</f>
        <v/>
      </c>
      <c r="X186" s="116" t="str">
        <f t="shared" si="0"/>
        <v/>
      </c>
      <c r="Y186" s="56" t="str" cm="1">
        <f t="array" ref="Y186">+_xlfn.IFS(X186="","",X186&lt;=#REF!,#REF!,X186&lt;=#REF!,#REF!,X186&lt;=#REF!,#REF!)</f>
        <v/>
      </c>
      <c r="Z186" s="113"/>
      <c r="AA186" s="108" t="str" cm="1">
        <f t="array" ref="AA186">+_xlfn.IFS(Z186="","",Z186=#REF!,#REF!,Z186=#REF!,#REF!,Z186=#REF!,#REF!)</f>
        <v/>
      </c>
      <c r="AB186" s="107" t="str" cm="1">
        <f t="array" ref="AB186">+_xlfn.IFS(AA186="","",AND(Y186=#REF!,AA186=#REF!),#REF!,AND(Y186=#REF!,AA186=#REF!),#REF!,AND(Y186=#REF!,AA186=#REF!),#REF!,AND(Y186=#REF!,AA186=#REF!),#REF!,AND(Y186=#REF!,AA186=#REF!),#REF!,AND(Y186=#REF!,AA186=#REF!),#REF!,AND(Y186=#REF!,AA186=#REF!),#REF!,AND(Y186=#REF!,AA186=#REF!),#REF!,AND(Y186=#REF!,AA186=#REF!),#REF!)</f>
        <v/>
      </c>
      <c r="AC186" s="108" t="str" cm="1">
        <f t="array" ref="AC186">+_xlfn.IFS(AB186="","",AB186=#REF!,#REF!,AB186=#REF!,#REF!,AB186=#REF!,#REF!)</f>
        <v/>
      </c>
      <c r="AD186" s="103" t="str" cm="1">
        <f t="array" ref="AD186">+_xlfn.IFS(AB186="","",AB186=#REF!,#REF!,AB186=#REF!,#REF!,AB186=#REF!,#REF!)</f>
        <v/>
      </c>
      <c r="AE186" s="738"/>
      <c r="AF186" s="740"/>
      <c r="AG186" s="758"/>
      <c r="AH186" s="734"/>
      <c r="AI186" s="728"/>
      <c r="AJ186" s="730"/>
      <c r="AK186" s="732"/>
      <c r="AL186" s="194"/>
      <c r="AM186" s="205"/>
      <c r="AN186" s="205"/>
      <c r="AO186" s="205"/>
      <c r="AP186" s="205"/>
      <c r="AQ186" s="205"/>
      <c r="AR186" s="194"/>
      <c r="AS186" s="194"/>
    </row>
    <row r="187" spans="1:45" ht="22.5" customHeight="1" x14ac:dyDescent="0.2">
      <c r="A187" s="740"/>
      <c r="B187" s="794"/>
      <c r="C187" s="798"/>
      <c r="D187" s="786"/>
      <c r="E187" s="798"/>
      <c r="F187" s="750" t="s">
        <v>249</v>
      </c>
      <c r="G187" s="763"/>
      <c r="H187" s="126" t="s">
        <v>243</v>
      </c>
      <c r="I187" s="127"/>
      <c r="J187" s="120"/>
      <c r="K187" s="54"/>
      <c r="L187" s="76"/>
      <c r="M187" s="55" t="str" cm="1">
        <f t="array" ref="M187">+_xlfn.IFS(L187="","",L187=#REF!,#REF!,L187=#REF!,#REF!)</f>
        <v/>
      </c>
      <c r="N187" s="76"/>
      <c r="O187" s="55" t="str" cm="1">
        <f t="array" ref="O187">+_xlfn.IFS(N187="","",N187=#REF!,#REF!,N187=#REF!,#REF!)</f>
        <v/>
      </c>
      <c r="P187" s="76"/>
      <c r="Q187" s="55" t="str" cm="1">
        <f t="array" ref="Q187">+_xlfn.IFS(P187="","",P187=#REF!,#REF!,P187=#REF!,#REF!,P187=#REF!,#REF!)</f>
        <v/>
      </c>
      <c r="R187" s="76"/>
      <c r="S187" s="55" t="str" cm="1">
        <f t="array" ref="S187">+_xlfn.IFS(R187="","",R187=#REF!,#REF!,R187=#REF!,#REF!)</f>
        <v/>
      </c>
      <c r="T187" s="75"/>
      <c r="U187" s="55" t="str" cm="1">
        <f t="array" ref="U187">+_xlfn.IFS(T187="","",T187=#REF!,#REF!,T187=#REF!,#REF!)</f>
        <v/>
      </c>
      <c r="V187" s="77"/>
      <c r="W187" s="121" t="str" cm="1">
        <f t="array" ref="W187">+_xlfn.IFS(V187="","",V187=#REF!,#REF!,V187=#REF!,#REF!,V187=#REF!,#REF!)</f>
        <v/>
      </c>
      <c r="X187" s="116" t="str">
        <f t="shared" si="0"/>
        <v/>
      </c>
      <c r="Y187" s="56" t="str" cm="1">
        <f t="array" ref="Y187">+_xlfn.IFS(X187="","",X187&lt;=#REF!,#REF!,X187&lt;=#REF!,#REF!,X187&lt;=#REF!,#REF!)</f>
        <v/>
      </c>
      <c r="Z187" s="113"/>
      <c r="AA187" s="108" t="str" cm="1">
        <f t="array" ref="AA187">+_xlfn.IFS(Z187="","",Z187=#REF!,#REF!,Z187=#REF!,#REF!,Z187=#REF!,#REF!)</f>
        <v/>
      </c>
      <c r="AB187" s="107" t="str" cm="1">
        <f t="array" ref="AB187">+_xlfn.IFS(AA187="","",AND(Y187=#REF!,AA187=#REF!),#REF!,AND(Y187=#REF!,AA187=#REF!),#REF!,AND(Y187=#REF!,AA187=#REF!),#REF!,AND(Y187=#REF!,AA187=#REF!),#REF!,AND(Y187=#REF!,AA187=#REF!),#REF!,AND(Y187=#REF!,AA187=#REF!),#REF!,AND(Y187=#REF!,AA187=#REF!),#REF!,AND(Y187=#REF!,AA187=#REF!),#REF!,AND(Y187=#REF!,AA187=#REF!),#REF!)</f>
        <v/>
      </c>
      <c r="AC187" s="108" t="str" cm="1">
        <f t="array" ref="AC187">+_xlfn.IFS(AB187="","",AB187=#REF!,#REF!,AB187=#REF!,#REF!,AB187=#REF!,#REF!)</f>
        <v/>
      </c>
      <c r="AD187" s="103" t="str" cm="1">
        <f t="array" ref="AD187">+_xlfn.IFS(AB187="","",AB187=#REF!,#REF!,AB187=#REF!,#REF!,AB187=#REF!,#REF!)</f>
        <v/>
      </c>
      <c r="AE187" s="738"/>
      <c r="AF187" s="740"/>
      <c r="AG187" s="758"/>
      <c r="AH187" s="734"/>
      <c r="AI187" s="728"/>
      <c r="AJ187" s="730"/>
      <c r="AK187" s="732"/>
      <c r="AL187" s="194"/>
      <c r="AM187" s="205"/>
      <c r="AN187" s="205"/>
      <c r="AO187" s="205"/>
      <c r="AP187" s="205"/>
      <c r="AQ187" s="205"/>
      <c r="AR187" s="194"/>
      <c r="AS187" s="194"/>
    </row>
    <row r="188" spans="1:45" ht="22.5" customHeight="1" x14ac:dyDescent="0.2">
      <c r="A188" s="740"/>
      <c r="B188" s="794"/>
      <c r="C188" s="798"/>
      <c r="D188" s="786"/>
      <c r="E188" s="798"/>
      <c r="F188" s="748"/>
      <c r="G188" s="761"/>
      <c r="H188" s="126" t="s">
        <v>244</v>
      </c>
      <c r="I188" s="127"/>
      <c r="J188" s="120"/>
      <c r="K188" s="54"/>
      <c r="L188" s="76"/>
      <c r="M188" s="55" t="str" cm="1">
        <f t="array" ref="M188">+_xlfn.IFS(L188="","",L188=#REF!,#REF!,L188=#REF!,#REF!)</f>
        <v/>
      </c>
      <c r="N188" s="76"/>
      <c r="O188" s="55" t="str" cm="1">
        <f t="array" ref="O188">+_xlfn.IFS(N188="","",N188=#REF!,#REF!,N188=#REF!,#REF!)</f>
        <v/>
      </c>
      <c r="P188" s="76"/>
      <c r="Q188" s="55" t="str" cm="1">
        <f t="array" ref="Q188">+_xlfn.IFS(P188="","",P188=#REF!,#REF!,P188=#REF!,#REF!,P188=#REF!,#REF!)</f>
        <v/>
      </c>
      <c r="R188" s="76"/>
      <c r="S188" s="55" t="str" cm="1">
        <f t="array" ref="S188">+_xlfn.IFS(R188="","",R188=#REF!,#REF!,R188=#REF!,#REF!)</f>
        <v/>
      </c>
      <c r="T188" s="75"/>
      <c r="U188" s="55" t="str" cm="1">
        <f t="array" ref="U188">+_xlfn.IFS(T188="","",T188=#REF!,#REF!,T188=#REF!,#REF!)</f>
        <v/>
      </c>
      <c r="V188" s="77"/>
      <c r="W188" s="121" t="str" cm="1">
        <f t="array" ref="W188">+_xlfn.IFS(V188="","",V188=#REF!,#REF!,V188=#REF!,#REF!,V188=#REF!,#REF!)</f>
        <v/>
      </c>
      <c r="X188" s="116" t="str">
        <f t="shared" si="0"/>
        <v/>
      </c>
      <c r="Y188" s="56" t="str" cm="1">
        <f t="array" ref="Y188">+_xlfn.IFS(X188="","",X188&lt;=#REF!,#REF!,X188&lt;=#REF!,#REF!,X188&lt;=#REF!,#REF!)</f>
        <v/>
      </c>
      <c r="Z188" s="113"/>
      <c r="AA188" s="108" t="str" cm="1">
        <f t="array" ref="AA188">+_xlfn.IFS(Z188="","",Z188=#REF!,#REF!,Z188=#REF!,#REF!,Z188=#REF!,#REF!)</f>
        <v/>
      </c>
      <c r="AB188" s="107" t="str" cm="1">
        <f t="array" ref="AB188">+_xlfn.IFS(AA188="","",AND(Y188=#REF!,AA188=#REF!),#REF!,AND(Y188=#REF!,AA188=#REF!),#REF!,AND(Y188=#REF!,AA188=#REF!),#REF!,AND(Y188=#REF!,AA188=#REF!),#REF!,AND(Y188=#REF!,AA188=#REF!),#REF!,AND(Y188=#REF!,AA188=#REF!),#REF!,AND(Y188=#REF!,AA188=#REF!),#REF!,AND(Y188=#REF!,AA188=#REF!),#REF!,AND(Y188=#REF!,AA188=#REF!),#REF!)</f>
        <v/>
      </c>
      <c r="AC188" s="108" t="str" cm="1">
        <f t="array" ref="AC188">+_xlfn.IFS(AB188="","",AB188=#REF!,#REF!,AB188=#REF!,#REF!,AB188=#REF!,#REF!)</f>
        <v/>
      </c>
      <c r="AD188" s="103" t="str" cm="1">
        <f t="array" ref="AD188">+_xlfn.IFS(AB188="","",AB188=#REF!,#REF!,AB188=#REF!,#REF!,AB188=#REF!,#REF!)</f>
        <v/>
      </c>
      <c r="AE188" s="738"/>
      <c r="AF188" s="740"/>
      <c r="AG188" s="758"/>
      <c r="AH188" s="734"/>
      <c r="AI188" s="728"/>
      <c r="AJ188" s="730"/>
      <c r="AK188" s="732"/>
      <c r="AL188" s="194"/>
      <c r="AM188" s="205"/>
      <c r="AN188" s="205"/>
      <c r="AO188" s="205"/>
      <c r="AP188" s="205"/>
      <c r="AQ188" s="205"/>
      <c r="AR188" s="194"/>
      <c r="AS188" s="194"/>
    </row>
    <row r="189" spans="1:45" ht="22.5" customHeight="1" thickBot="1" x14ac:dyDescent="0.25">
      <c r="A189" s="741"/>
      <c r="B189" s="795"/>
      <c r="C189" s="799"/>
      <c r="D189" s="787"/>
      <c r="E189" s="799"/>
      <c r="F189" s="789"/>
      <c r="G189" s="790"/>
      <c r="H189" s="128" t="s">
        <v>245</v>
      </c>
      <c r="I189" s="129"/>
      <c r="J189" s="122"/>
      <c r="K189" s="89"/>
      <c r="L189" s="90"/>
      <c r="M189" s="91" t="str" cm="1">
        <f t="array" ref="M189">+_xlfn.IFS(L189="","",L189=#REF!,#REF!,L189=#REF!,#REF!)</f>
        <v/>
      </c>
      <c r="N189" s="90"/>
      <c r="O189" s="91" t="str" cm="1">
        <f t="array" ref="O189">+_xlfn.IFS(N189="","",N189=#REF!,#REF!,N189=#REF!,#REF!)</f>
        <v/>
      </c>
      <c r="P189" s="90"/>
      <c r="Q189" s="91" t="str" cm="1">
        <f t="array" ref="Q189">+_xlfn.IFS(P189="","",P189=#REF!,#REF!,P189=#REF!,#REF!,P189=#REF!,#REF!)</f>
        <v/>
      </c>
      <c r="R189" s="90"/>
      <c r="S189" s="91" t="str" cm="1">
        <f t="array" ref="S189">+_xlfn.IFS(R189="","",R189=#REF!,#REF!,R189=#REF!,#REF!)</f>
        <v/>
      </c>
      <c r="T189" s="88"/>
      <c r="U189" s="91" t="str" cm="1">
        <f t="array" ref="U189">+_xlfn.IFS(T189="","",T189=#REF!,#REF!,T189=#REF!,#REF!)</f>
        <v/>
      </c>
      <c r="V189" s="92"/>
      <c r="W189" s="123" t="str" cm="1">
        <f t="array" ref="W189">+_xlfn.IFS(V189="","",V189=#REF!,#REF!,V189=#REF!,#REF!,V189=#REF!,#REF!)</f>
        <v/>
      </c>
      <c r="X189" s="117" t="str">
        <f t="shared" si="0"/>
        <v/>
      </c>
      <c r="Y189" s="94" t="str" cm="1">
        <f t="array" ref="Y189">+_xlfn.IFS(X189="","",X189&lt;=#REF!,#REF!,X189&lt;=#REF!,#REF!,X189&lt;=#REF!,#REF!)</f>
        <v/>
      </c>
      <c r="Z189" s="114"/>
      <c r="AA189" s="110" t="str" cm="1">
        <f t="array" ref="AA189">+_xlfn.IFS(Z189="","",Z189=#REF!,#REF!,Z189=#REF!,#REF!,Z189=#REF!,#REF!)</f>
        <v/>
      </c>
      <c r="AB189" s="109" t="str" cm="1">
        <f t="array" ref="AB189">+_xlfn.IFS(AA189="","",AND(Y189=#REF!,AA189=#REF!),#REF!,AND(Y189=#REF!,AA189=#REF!),#REF!,AND(Y189=#REF!,AA189=#REF!),#REF!,AND(Y189=#REF!,AA189=#REF!),#REF!,AND(Y189=#REF!,AA189=#REF!),#REF!,AND(Y189=#REF!,AA189=#REF!),#REF!,AND(Y189=#REF!,AA189=#REF!),#REF!,AND(Y189=#REF!,AA189=#REF!),#REF!,AND(Y189=#REF!,AA189=#REF!),#REF!)</f>
        <v/>
      </c>
      <c r="AC189" s="110" t="str" cm="1">
        <f t="array" ref="AC189">+_xlfn.IFS(AB189="","",AB189=#REF!,#REF!,AB189=#REF!,#REF!,AB189=#REF!,#REF!)</f>
        <v/>
      </c>
      <c r="AD189" s="104" t="str" cm="1">
        <f t="array" ref="AD189">+_xlfn.IFS(AB189="","",AB189=#REF!,#REF!,AB189=#REF!,#REF!,AB189=#REF!,#REF!)</f>
        <v/>
      </c>
      <c r="AE189" s="739"/>
      <c r="AF189" s="741"/>
      <c r="AG189" s="759"/>
      <c r="AH189" s="735"/>
      <c r="AI189" s="729"/>
      <c r="AJ189" s="731"/>
      <c r="AK189" s="733"/>
      <c r="AL189" s="194"/>
      <c r="AM189" s="205"/>
      <c r="AN189" s="205"/>
      <c r="AO189" s="205"/>
      <c r="AP189" s="205"/>
      <c r="AQ189" s="205"/>
      <c r="AR189" s="194"/>
      <c r="AS189" s="194"/>
    </row>
    <row r="190" spans="1:45" ht="22.5" customHeight="1" x14ac:dyDescent="0.2">
      <c r="A190" s="740" t="str">
        <f>'2 Contexto e Identificación'!$A$22</f>
        <v>R13</v>
      </c>
      <c r="B190" s="794" t="str">
        <f>+'2 Contexto e Identificación'!$E$22</f>
        <v xml:space="preserve">  </v>
      </c>
      <c r="C190" s="798">
        <f>+'5 Mapa Calor Inherente'!$C$22</f>
        <v>0</v>
      </c>
      <c r="D190" s="786">
        <f>+'5 Mapa Calor Inherente'!$D$22</f>
        <v>0</v>
      </c>
      <c r="E190" s="798">
        <f>+'5 Mapa Calor Inherente'!$E$22</f>
        <v>0</v>
      </c>
      <c r="F190" s="748" t="s">
        <v>242</v>
      </c>
      <c r="G190" s="761"/>
      <c r="H190" s="124" t="s">
        <v>243</v>
      </c>
      <c r="I190" s="125"/>
      <c r="J190" s="118"/>
      <c r="K190" s="62"/>
      <c r="L190" s="96"/>
      <c r="M190" s="97" t="str" cm="1">
        <f t="array" ref="M190">+_xlfn.IFS(L190="","",L190=#REF!,#REF!,L190=#REF!,#REF!)</f>
        <v/>
      </c>
      <c r="N190" s="96"/>
      <c r="O190" s="97" t="str" cm="1">
        <f t="array" ref="O190">+_xlfn.IFS(N190="","",N190=#REF!,#REF!,N190=#REF!,#REF!)</f>
        <v/>
      </c>
      <c r="P190" s="96"/>
      <c r="Q190" s="97" t="str" cm="1">
        <f t="array" ref="Q190">+_xlfn.IFS(P190="","",P190=#REF!,#REF!,P190=#REF!,#REF!,P190=#REF!,#REF!)</f>
        <v/>
      </c>
      <c r="R190" s="96"/>
      <c r="S190" s="97" t="str" cm="1">
        <f t="array" ref="S190">+_xlfn.IFS(R190="","",R190=#REF!,#REF!,R190=#REF!,#REF!)</f>
        <v/>
      </c>
      <c r="T190" s="95"/>
      <c r="U190" s="97" t="str" cm="1">
        <f t="array" ref="U190">+_xlfn.IFS(T190="","",T190=#REF!,#REF!,T190=#REF!,#REF!)</f>
        <v/>
      </c>
      <c r="V190" s="98"/>
      <c r="W190" s="119" t="str" cm="1">
        <f t="array" ref="W190">+_xlfn.IFS(V190="","",V190=#REF!,#REF!,V190=#REF!,#REF!,V190=#REF!,#REF!)</f>
        <v/>
      </c>
      <c r="X190" s="115" t="str">
        <f t="shared" si="0"/>
        <v/>
      </c>
      <c r="Y190" s="99" t="str" cm="1">
        <f t="array" ref="Y190">+_xlfn.IFS(X190="","",X190&lt;=#REF!,#REF!,X190&lt;=#REF!,#REF!,X190&lt;=#REF!,#REF!)</f>
        <v/>
      </c>
      <c r="Z190" s="112"/>
      <c r="AA190" s="106" t="str" cm="1">
        <f t="array" ref="AA190">+_xlfn.IFS(Z190="","",Z190=#REF!,#REF!,Z190=#REF!,#REF!,Z190=#REF!,#REF!)</f>
        <v/>
      </c>
      <c r="AB190" s="105" t="str" cm="1">
        <f t="array" ref="AB190">+_xlfn.IFS(AA190="","",AND(Y190=#REF!,AA190=#REF!),#REF!,AND(Y190=#REF!,AA190=#REF!),#REF!,AND(Y190=#REF!,AA190=#REF!),#REF!,AND(Y190=#REF!,AA190=#REF!),#REF!,AND(Y190=#REF!,AA190=#REF!),#REF!,AND(Y190=#REF!,AA190=#REF!),#REF!,AND(Y190=#REF!,AA190=#REF!),#REF!,AND(Y190=#REF!,AA190=#REF!),#REF!,AND(Y190=#REF!,AA190=#REF!),#REF!)</f>
        <v/>
      </c>
      <c r="AC190" s="106" t="str" cm="1">
        <f t="array" ref="AC190">+_xlfn.IFS(AB190="","",AB190=#REF!,#REF!,AB190=#REF!,#REF!,AB190=#REF!,#REF!)</f>
        <v/>
      </c>
      <c r="AD190" s="102" t="str" cm="1">
        <f t="array" ref="AD190">+_xlfn.IFS(AB190="","",AB190=#REF!,#REF!,AB190=#REF!,#REF!,AB190=#REF!,#REF!)</f>
        <v/>
      </c>
      <c r="AE190" s="738" t="str">
        <f>+IF(AC190="","",AVERAGE(AC190:AC204))</f>
        <v/>
      </c>
      <c r="AF190" s="740" t="str" cm="1">
        <f t="array" ref="AF190">+_xlfn.IFS(AE190="","",AE190=#REF!,#REF!,AE190&gt;=#REF!,#REF!,AE190&gt;=#REF!,#REF!)</f>
        <v/>
      </c>
      <c r="AG190" s="758" t="str">
        <f>+IF(AF190="","",#REF!)</f>
        <v/>
      </c>
      <c r="AH190" s="734" t="str" cm="1">
        <f t="array" ref="AH190">+_xlfn.IFS(AG190="","",AG190=#REF!,#REF!,AND(AF190=#REF!,AG190=#REF!),#REF!,AND(AF190=#REF!,AG190=#REF!),#REF!,AND(AF190=#REF!,AG190=#REF!),#REF!)</f>
        <v/>
      </c>
      <c r="AI190" s="728" t="str" cm="1">
        <f t="array" ref="AI190">+_xlfn.IFS(AH190="","",AH190=#REF!,C190,C190=#REF!,C190,AND(AH190=#REF!,C190=#REF!),#REF!,AND(AH190=#REF!,C190=#REF!),#REF!,AND(AH190=#REF!,C190=#REF!),#REF!,AND(AH190=#REF!,C190=#REF!),#REF!,AND(AH190=#REF!,C190=#REF!),#REF!,AND(AH190=#REF!,C190=#REF!),#REF!,AND(AH190=#REF!,C190=#REF!),#REF!,AND(AH190=#REF!,C190=#REF!),#REF!)</f>
        <v/>
      </c>
      <c r="AJ190" s="730">
        <f>+IF(D190="","",D190)</f>
        <v>0</v>
      </c>
      <c r="AK190" s="732" t="e">
        <f>+IF(AI190=#REF!,IF(AJ190=#REF!,#REF!,IF(AJ190=#REF!,#REF!,IF(AJ190=#REF!,#REF!,IF(AJ190=#REF!,#REF!,IF(AJ190=#REF!,#REF!))))),IF(AI190=#REF!,IF(AJ190=#REF!,#REF!,IF(AJ190=#REF!,#REF!,IF(AJ190=#REF!,#REF!,IF(AJ190=#REF!,#REF!,IF(AJ190=#REF!,#REF!))))),IF(AI190=#REF!,IF(AJ190=#REF!,#REF!,IF(AJ190=#REF!,#REF!,IF(AJ190=#REF!,#REF!,IF(AJ190=#REF!,#REF!,IF(AJ190=#REF!,#REF!))))),IF(AI190=#REF!,IF(AJ190=#REF!,#REF!,IF(AJ190=#REF!,#REF!,IF(AJ190=#REF!,#REF!,IF(AJ190=#REF!,#REF!,IF(AJ190=#REF!,#REF!))))),IF(AI190=#REF!,IF(AJ190=#REF!,#REF!,IF(AJ190=#REF!,#REF!,IF(AJ190=#REF!,#REF!,IF(AJ190=#REF!,#REF!,IF(AJ190=#REF!,#REF!))))),"")))))</f>
        <v>#REF!</v>
      </c>
      <c r="AL190" s="194"/>
      <c r="AM190" s="205"/>
      <c r="AN190" s="205"/>
      <c r="AO190" s="205"/>
      <c r="AP190" s="205"/>
      <c r="AQ190" s="205"/>
      <c r="AR190" s="194"/>
      <c r="AS190" s="194"/>
    </row>
    <row r="191" spans="1:45" ht="22.5" customHeight="1" x14ac:dyDescent="0.2">
      <c r="A191" s="740"/>
      <c r="B191" s="794"/>
      <c r="C191" s="798"/>
      <c r="D191" s="786"/>
      <c r="E191" s="798"/>
      <c r="F191" s="748"/>
      <c r="G191" s="761"/>
      <c r="H191" s="126" t="s">
        <v>244</v>
      </c>
      <c r="I191" s="127"/>
      <c r="J191" s="120"/>
      <c r="K191" s="54"/>
      <c r="L191" s="76"/>
      <c r="M191" s="55" t="str" cm="1">
        <f t="array" ref="M191">+_xlfn.IFS(L191="","",L191=#REF!,#REF!,L191=#REF!,#REF!)</f>
        <v/>
      </c>
      <c r="N191" s="76"/>
      <c r="O191" s="55" t="str" cm="1">
        <f t="array" ref="O191">+_xlfn.IFS(N191="","",N191=#REF!,#REF!,N191=#REF!,#REF!)</f>
        <v/>
      </c>
      <c r="P191" s="76"/>
      <c r="Q191" s="55" t="str" cm="1">
        <f t="array" ref="Q191">+_xlfn.IFS(P191="","",P191=#REF!,#REF!,P191=#REF!,#REF!,P191=#REF!,#REF!)</f>
        <v/>
      </c>
      <c r="R191" s="76"/>
      <c r="S191" s="55" t="str" cm="1">
        <f t="array" ref="S191">+_xlfn.IFS(R191="","",R191=#REF!,#REF!,R191=#REF!,#REF!)</f>
        <v/>
      </c>
      <c r="T191" s="75"/>
      <c r="U191" s="55" t="str" cm="1">
        <f t="array" ref="U191">+_xlfn.IFS(T191="","",T191=#REF!,#REF!,T191=#REF!,#REF!)</f>
        <v/>
      </c>
      <c r="V191" s="77"/>
      <c r="W191" s="121" t="str" cm="1">
        <f t="array" ref="W191">+_xlfn.IFS(V191="","",V191=#REF!,#REF!,V191=#REF!,#REF!,V191=#REF!,#REF!)</f>
        <v/>
      </c>
      <c r="X191" s="116" t="str">
        <f t="shared" si="0"/>
        <v/>
      </c>
      <c r="Y191" s="56" t="str" cm="1">
        <f t="array" ref="Y191">+_xlfn.IFS(X191="","",X191&lt;=#REF!,#REF!,X191&lt;=#REF!,#REF!,X191&lt;=#REF!,#REF!)</f>
        <v/>
      </c>
      <c r="Z191" s="113"/>
      <c r="AA191" s="108" t="str" cm="1">
        <f t="array" ref="AA191">+_xlfn.IFS(Z191="","",Z191=#REF!,#REF!,Z191=#REF!,#REF!,Z191=#REF!,#REF!)</f>
        <v/>
      </c>
      <c r="AB191" s="107" t="str" cm="1">
        <f t="array" ref="AB191">+_xlfn.IFS(AA191="","",AND(Y191=#REF!,AA191=#REF!),#REF!,AND(Y191=#REF!,AA191=#REF!),#REF!,AND(Y191=#REF!,AA191=#REF!),#REF!,AND(Y191=#REF!,AA191=#REF!),#REF!,AND(Y191=#REF!,AA191=#REF!),#REF!,AND(Y191=#REF!,AA191=#REF!),#REF!,AND(Y191=#REF!,AA191=#REF!),#REF!,AND(Y191=#REF!,AA191=#REF!),#REF!,AND(Y191=#REF!,AA191=#REF!),#REF!)</f>
        <v/>
      </c>
      <c r="AC191" s="108" t="str" cm="1">
        <f t="array" ref="AC191">+_xlfn.IFS(AB191="","",AB191=#REF!,#REF!,AB191=#REF!,#REF!,AB191=#REF!,#REF!)</f>
        <v/>
      </c>
      <c r="AD191" s="103" t="str" cm="1">
        <f t="array" ref="AD191">+_xlfn.IFS(AB191="","",AB191=#REF!,#REF!,AB191=#REF!,#REF!,AB191=#REF!,#REF!)</f>
        <v/>
      </c>
      <c r="AE191" s="738"/>
      <c r="AF191" s="740"/>
      <c r="AG191" s="758"/>
      <c r="AH191" s="734"/>
      <c r="AI191" s="728"/>
      <c r="AJ191" s="730"/>
      <c r="AK191" s="732"/>
      <c r="AL191" s="194"/>
      <c r="AM191" s="205"/>
      <c r="AN191" s="205"/>
      <c r="AO191" s="205"/>
      <c r="AP191" s="205"/>
      <c r="AQ191" s="205"/>
      <c r="AR191" s="194"/>
      <c r="AS191" s="194"/>
    </row>
    <row r="192" spans="1:45" ht="22.5" customHeight="1" x14ac:dyDescent="0.2">
      <c r="A192" s="740"/>
      <c r="B192" s="794"/>
      <c r="C192" s="798"/>
      <c r="D192" s="786"/>
      <c r="E192" s="798"/>
      <c r="F192" s="749"/>
      <c r="G192" s="762"/>
      <c r="H192" s="126" t="s">
        <v>245</v>
      </c>
      <c r="I192" s="127"/>
      <c r="J192" s="120"/>
      <c r="K192" s="54"/>
      <c r="L192" s="76"/>
      <c r="M192" s="55" t="str" cm="1">
        <f t="array" ref="M192">+_xlfn.IFS(L192="","",L192=#REF!,#REF!,L192=#REF!,#REF!)</f>
        <v/>
      </c>
      <c r="N192" s="76"/>
      <c r="O192" s="55" t="str" cm="1">
        <f t="array" ref="O192">+_xlfn.IFS(N192="","",N192=#REF!,#REF!,N192=#REF!,#REF!)</f>
        <v/>
      </c>
      <c r="P192" s="76"/>
      <c r="Q192" s="55" t="str" cm="1">
        <f t="array" ref="Q192">+_xlfn.IFS(P192="","",P192=#REF!,#REF!,P192=#REF!,#REF!,P192=#REF!,#REF!)</f>
        <v/>
      </c>
      <c r="R192" s="76"/>
      <c r="S192" s="55" t="str" cm="1">
        <f t="array" ref="S192">+_xlfn.IFS(R192="","",R192=#REF!,#REF!,R192=#REF!,#REF!)</f>
        <v/>
      </c>
      <c r="T192" s="75"/>
      <c r="U192" s="55" t="str" cm="1">
        <f t="array" ref="U192">+_xlfn.IFS(T192="","",T192=#REF!,#REF!,T192=#REF!,#REF!)</f>
        <v/>
      </c>
      <c r="V192" s="77"/>
      <c r="W192" s="121" t="str" cm="1">
        <f t="array" ref="W192">+_xlfn.IFS(V192="","",V192=#REF!,#REF!,V192=#REF!,#REF!,V192=#REF!,#REF!)</f>
        <v/>
      </c>
      <c r="X192" s="116" t="str">
        <f t="shared" si="0"/>
        <v/>
      </c>
      <c r="Y192" s="56" t="str" cm="1">
        <f t="array" ref="Y192">+_xlfn.IFS(X192="","",X192&lt;=#REF!,#REF!,X192&lt;=#REF!,#REF!,X192&lt;=#REF!,#REF!)</f>
        <v/>
      </c>
      <c r="Z192" s="113"/>
      <c r="AA192" s="108" t="str" cm="1">
        <f t="array" ref="AA192">+_xlfn.IFS(Z192="","",Z192=#REF!,#REF!,Z192=#REF!,#REF!,Z192=#REF!,#REF!)</f>
        <v/>
      </c>
      <c r="AB192" s="107" t="str" cm="1">
        <f t="array" ref="AB192">+_xlfn.IFS(AA192="","",AND(Y192=#REF!,AA192=#REF!),#REF!,AND(Y192=#REF!,AA192=#REF!),#REF!,AND(Y192=#REF!,AA192=#REF!),#REF!,AND(Y192=#REF!,AA192=#REF!),#REF!,AND(Y192=#REF!,AA192=#REF!),#REF!,AND(Y192=#REF!,AA192=#REF!),#REF!,AND(Y192=#REF!,AA192=#REF!),#REF!,AND(Y192=#REF!,AA192=#REF!),#REF!,AND(Y192=#REF!,AA192=#REF!),#REF!)</f>
        <v/>
      </c>
      <c r="AC192" s="108" t="str" cm="1">
        <f t="array" ref="AC192">+_xlfn.IFS(AB192="","",AB192=#REF!,#REF!,AB192=#REF!,#REF!,AB192=#REF!,#REF!)</f>
        <v/>
      </c>
      <c r="AD192" s="103" t="str" cm="1">
        <f t="array" ref="AD192">+_xlfn.IFS(AB192="","",AB192=#REF!,#REF!,AB192=#REF!,#REF!,AB192=#REF!,#REF!)</f>
        <v/>
      </c>
      <c r="AE192" s="738"/>
      <c r="AF192" s="740"/>
      <c r="AG192" s="758"/>
      <c r="AH192" s="734"/>
      <c r="AI192" s="728"/>
      <c r="AJ192" s="730"/>
      <c r="AK192" s="732"/>
      <c r="AL192" s="194"/>
      <c r="AM192" s="205"/>
      <c r="AN192" s="205"/>
      <c r="AO192" s="205"/>
      <c r="AP192" s="205"/>
      <c r="AQ192" s="205"/>
      <c r="AR192" s="194"/>
      <c r="AS192" s="194"/>
    </row>
    <row r="193" spans="1:45" ht="22.5" customHeight="1" x14ac:dyDescent="0.2">
      <c r="A193" s="740"/>
      <c r="B193" s="794"/>
      <c r="C193" s="798"/>
      <c r="D193" s="786"/>
      <c r="E193" s="798"/>
      <c r="F193" s="750" t="s">
        <v>246</v>
      </c>
      <c r="G193" s="763"/>
      <c r="H193" s="126" t="s">
        <v>243</v>
      </c>
      <c r="I193" s="127"/>
      <c r="J193" s="120"/>
      <c r="K193" s="54"/>
      <c r="L193" s="76"/>
      <c r="M193" s="55" t="str" cm="1">
        <f t="array" ref="M193">+_xlfn.IFS(L193="","",L193=#REF!,#REF!,L193=#REF!,#REF!)</f>
        <v/>
      </c>
      <c r="N193" s="76"/>
      <c r="O193" s="55" t="str" cm="1">
        <f t="array" ref="O193">+_xlfn.IFS(N193="","",N193=#REF!,#REF!,N193=#REF!,#REF!)</f>
        <v/>
      </c>
      <c r="P193" s="76"/>
      <c r="Q193" s="55" t="str" cm="1">
        <f t="array" ref="Q193">+_xlfn.IFS(P193="","",P193=#REF!,#REF!,P193=#REF!,#REF!,P193=#REF!,#REF!)</f>
        <v/>
      </c>
      <c r="R193" s="76"/>
      <c r="S193" s="55" t="str" cm="1">
        <f t="array" ref="S193">+_xlfn.IFS(R193="","",R193=#REF!,#REF!,R193=#REF!,#REF!)</f>
        <v/>
      </c>
      <c r="T193" s="75"/>
      <c r="U193" s="55" t="str" cm="1">
        <f t="array" ref="U193">+_xlfn.IFS(T193="","",T193=#REF!,#REF!,T193=#REF!,#REF!)</f>
        <v/>
      </c>
      <c r="V193" s="77"/>
      <c r="W193" s="121" t="str" cm="1">
        <f t="array" ref="W193">+_xlfn.IFS(V193="","",V193=#REF!,#REF!,V193=#REF!,#REF!,V193=#REF!,#REF!)</f>
        <v/>
      </c>
      <c r="X193" s="116" t="str">
        <f t="shared" si="0"/>
        <v/>
      </c>
      <c r="Y193" s="56" t="str" cm="1">
        <f t="array" ref="Y193">+_xlfn.IFS(X193="","",X193&lt;=#REF!,#REF!,X193&lt;=#REF!,#REF!,X193&lt;=#REF!,#REF!)</f>
        <v/>
      </c>
      <c r="Z193" s="113"/>
      <c r="AA193" s="108" t="str" cm="1">
        <f t="array" ref="AA193">+_xlfn.IFS(Z193="","",Z193=#REF!,#REF!,Z193=#REF!,#REF!,Z193=#REF!,#REF!)</f>
        <v/>
      </c>
      <c r="AB193" s="107" t="str" cm="1">
        <f t="array" ref="AB193">+_xlfn.IFS(AA193="","",AND(Y193=#REF!,AA193=#REF!),#REF!,AND(Y193=#REF!,AA193=#REF!),#REF!,AND(Y193=#REF!,AA193=#REF!),#REF!,AND(Y193=#REF!,AA193=#REF!),#REF!,AND(Y193=#REF!,AA193=#REF!),#REF!,AND(Y193=#REF!,AA193=#REF!),#REF!,AND(Y193=#REF!,AA193=#REF!),#REF!,AND(Y193=#REF!,AA193=#REF!),#REF!,AND(Y193=#REF!,AA193=#REF!),#REF!)</f>
        <v/>
      </c>
      <c r="AC193" s="108" t="str" cm="1">
        <f t="array" ref="AC193">+_xlfn.IFS(AB193="","",AB193=#REF!,#REF!,AB193=#REF!,#REF!,AB193=#REF!,#REF!)</f>
        <v/>
      </c>
      <c r="AD193" s="103" t="str" cm="1">
        <f t="array" ref="AD193">+_xlfn.IFS(AB193="","",AB193=#REF!,#REF!,AB193=#REF!,#REF!,AB193=#REF!,#REF!)</f>
        <v/>
      </c>
      <c r="AE193" s="738"/>
      <c r="AF193" s="740"/>
      <c r="AG193" s="758"/>
      <c r="AH193" s="734"/>
      <c r="AI193" s="728"/>
      <c r="AJ193" s="730"/>
      <c r="AK193" s="732"/>
      <c r="AL193" s="194"/>
      <c r="AM193" s="205"/>
      <c r="AN193" s="205"/>
      <c r="AO193" s="205"/>
      <c r="AP193" s="205"/>
      <c r="AQ193" s="205"/>
      <c r="AR193" s="194"/>
      <c r="AS193" s="194"/>
    </row>
    <row r="194" spans="1:45" ht="22.5" customHeight="1" x14ac:dyDescent="0.2">
      <c r="A194" s="740"/>
      <c r="B194" s="794"/>
      <c r="C194" s="798"/>
      <c r="D194" s="786"/>
      <c r="E194" s="798"/>
      <c r="F194" s="748"/>
      <c r="G194" s="761"/>
      <c r="H194" s="126" t="s">
        <v>244</v>
      </c>
      <c r="I194" s="127"/>
      <c r="J194" s="120"/>
      <c r="K194" s="54"/>
      <c r="L194" s="76"/>
      <c r="M194" s="55" t="str" cm="1">
        <f t="array" ref="M194">+_xlfn.IFS(L194="","",L194=#REF!,#REF!,L194=#REF!,#REF!)</f>
        <v/>
      </c>
      <c r="N194" s="76"/>
      <c r="O194" s="55" t="str" cm="1">
        <f t="array" ref="O194">+_xlfn.IFS(N194="","",N194=#REF!,#REF!,N194=#REF!,#REF!)</f>
        <v/>
      </c>
      <c r="P194" s="76"/>
      <c r="Q194" s="55" t="str" cm="1">
        <f t="array" ref="Q194">+_xlfn.IFS(P194="","",P194=#REF!,#REF!,P194=#REF!,#REF!,P194=#REF!,#REF!)</f>
        <v/>
      </c>
      <c r="R194" s="76"/>
      <c r="S194" s="55" t="str" cm="1">
        <f t="array" ref="S194">+_xlfn.IFS(R194="","",R194=#REF!,#REF!,R194=#REF!,#REF!)</f>
        <v/>
      </c>
      <c r="T194" s="75"/>
      <c r="U194" s="55" t="str" cm="1">
        <f t="array" ref="U194">+_xlfn.IFS(T194="","",T194=#REF!,#REF!,T194=#REF!,#REF!)</f>
        <v/>
      </c>
      <c r="V194" s="77"/>
      <c r="W194" s="121" t="str" cm="1">
        <f t="array" ref="W194">+_xlfn.IFS(V194="","",V194=#REF!,#REF!,V194=#REF!,#REF!,V194=#REF!,#REF!)</f>
        <v/>
      </c>
      <c r="X194" s="116" t="str">
        <f t="shared" si="0"/>
        <v/>
      </c>
      <c r="Y194" s="56" t="str" cm="1">
        <f t="array" ref="Y194">+_xlfn.IFS(X194="","",X194&lt;=#REF!,#REF!,X194&lt;=#REF!,#REF!,X194&lt;=#REF!,#REF!)</f>
        <v/>
      </c>
      <c r="Z194" s="113"/>
      <c r="AA194" s="108" t="str" cm="1">
        <f t="array" ref="AA194">+_xlfn.IFS(Z194="","",Z194=#REF!,#REF!,Z194=#REF!,#REF!,Z194=#REF!,#REF!)</f>
        <v/>
      </c>
      <c r="AB194" s="107" t="str" cm="1">
        <f t="array" ref="AB194">+_xlfn.IFS(AA194="","",AND(Y194=#REF!,AA194=#REF!),#REF!,AND(Y194=#REF!,AA194=#REF!),#REF!,AND(Y194=#REF!,AA194=#REF!),#REF!,AND(Y194=#REF!,AA194=#REF!),#REF!,AND(Y194=#REF!,AA194=#REF!),#REF!,AND(Y194=#REF!,AA194=#REF!),#REF!,AND(Y194=#REF!,AA194=#REF!),#REF!,AND(Y194=#REF!,AA194=#REF!),#REF!,AND(Y194=#REF!,AA194=#REF!),#REF!)</f>
        <v/>
      </c>
      <c r="AC194" s="108" t="str" cm="1">
        <f t="array" ref="AC194">+_xlfn.IFS(AB194="","",AB194=#REF!,#REF!,AB194=#REF!,#REF!,AB194=#REF!,#REF!)</f>
        <v/>
      </c>
      <c r="AD194" s="103" t="str" cm="1">
        <f t="array" ref="AD194">+_xlfn.IFS(AB194="","",AB194=#REF!,#REF!,AB194=#REF!,#REF!,AB194=#REF!,#REF!)</f>
        <v/>
      </c>
      <c r="AE194" s="738"/>
      <c r="AF194" s="740"/>
      <c r="AG194" s="758"/>
      <c r="AH194" s="734"/>
      <c r="AI194" s="728"/>
      <c r="AJ194" s="730"/>
      <c r="AK194" s="732"/>
      <c r="AL194" s="194"/>
      <c r="AM194" s="205"/>
      <c r="AN194" s="205"/>
      <c r="AO194" s="205"/>
      <c r="AP194" s="205"/>
      <c r="AQ194" s="205"/>
      <c r="AR194" s="194"/>
      <c r="AS194" s="194"/>
    </row>
    <row r="195" spans="1:45" ht="22.5" customHeight="1" x14ac:dyDescent="0.2">
      <c r="A195" s="740"/>
      <c r="B195" s="794"/>
      <c r="C195" s="798"/>
      <c r="D195" s="786"/>
      <c r="E195" s="798"/>
      <c r="F195" s="749"/>
      <c r="G195" s="762"/>
      <c r="H195" s="126" t="s">
        <v>245</v>
      </c>
      <c r="I195" s="127"/>
      <c r="J195" s="120"/>
      <c r="K195" s="54"/>
      <c r="L195" s="76"/>
      <c r="M195" s="55" t="str" cm="1">
        <f t="array" ref="M195">+_xlfn.IFS(L195="","",L195=#REF!,#REF!,L195=#REF!,#REF!)</f>
        <v/>
      </c>
      <c r="N195" s="76"/>
      <c r="O195" s="55" t="str" cm="1">
        <f t="array" ref="O195">+_xlfn.IFS(N195="","",N195=#REF!,#REF!,N195=#REF!,#REF!)</f>
        <v/>
      </c>
      <c r="P195" s="76"/>
      <c r="Q195" s="55" t="str" cm="1">
        <f t="array" ref="Q195">+_xlfn.IFS(P195="","",P195=#REF!,#REF!,P195=#REF!,#REF!,P195=#REF!,#REF!)</f>
        <v/>
      </c>
      <c r="R195" s="76"/>
      <c r="S195" s="55" t="str" cm="1">
        <f t="array" ref="S195">+_xlfn.IFS(R195="","",R195=#REF!,#REF!,R195=#REF!,#REF!)</f>
        <v/>
      </c>
      <c r="T195" s="75"/>
      <c r="U195" s="55" t="str" cm="1">
        <f t="array" ref="U195">+_xlfn.IFS(T195="","",T195=#REF!,#REF!,T195=#REF!,#REF!)</f>
        <v/>
      </c>
      <c r="V195" s="77"/>
      <c r="W195" s="121" t="str" cm="1">
        <f t="array" ref="W195">+_xlfn.IFS(V195="","",V195=#REF!,#REF!,V195=#REF!,#REF!,V195=#REF!,#REF!)</f>
        <v/>
      </c>
      <c r="X195" s="116" t="str">
        <f t="shared" si="0"/>
        <v/>
      </c>
      <c r="Y195" s="56" t="str" cm="1">
        <f t="array" ref="Y195">+_xlfn.IFS(X195="","",X195&lt;=#REF!,#REF!,X195&lt;=#REF!,#REF!,X195&lt;=#REF!,#REF!)</f>
        <v/>
      </c>
      <c r="Z195" s="113"/>
      <c r="AA195" s="108" t="str" cm="1">
        <f t="array" ref="AA195">+_xlfn.IFS(Z195="","",Z195=#REF!,#REF!,Z195=#REF!,#REF!,Z195=#REF!,#REF!)</f>
        <v/>
      </c>
      <c r="AB195" s="107" t="str" cm="1">
        <f t="array" ref="AB195">+_xlfn.IFS(AA195="","",AND(Y195=#REF!,AA195=#REF!),#REF!,AND(Y195=#REF!,AA195=#REF!),#REF!,AND(Y195=#REF!,AA195=#REF!),#REF!,AND(Y195=#REF!,AA195=#REF!),#REF!,AND(Y195=#REF!,AA195=#REF!),#REF!,AND(Y195=#REF!,AA195=#REF!),#REF!,AND(Y195=#REF!,AA195=#REF!),#REF!,AND(Y195=#REF!,AA195=#REF!),#REF!,AND(Y195=#REF!,AA195=#REF!),#REF!)</f>
        <v/>
      </c>
      <c r="AC195" s="108" t="str" cm="1">
        <f t="array" ref="AC195">+_xlfn.IFS(AB195="","",AB195=#REF!,#REF!,AB195=#REF!,#REF!,AB195=#REF!,#REF!)</f>
        <v/>
      </c>
      <c r="AD195" s="103" t="str" cm="1">
        <f t="array" ref="AD195">+_xlfn.IFS(AB195="","",AB195=#REF!,#REF!,AB195=#REF!,#REF!,AB195=#REF!,#REF!)</f>
        <v/>
      </c>
      <c r="AE195" s="738"/>
      <c r="AF195" s="740"/>
      <c r="AG195" s="758"/>
      <c r="AH195" s="734"/>
      <c r="AI195" s="728"/>
      <c r="AJ195" s="730"/>
      <c r="AK195" s="732"/>
      <c r="AL195" s="194"/>
      <c r="AM195" s="205"/>
      <c r="AN195" s="205"/>
      <c r="AO195" s="205"/>
      <c r="AP195" s="205"/>
      <c r="AQ195" s="205"/>
      <c r="AR195" s="194"/>
      <c r="AS195" s="194"/>
    </row>
    <row r="196" spans="1:45" ht="22.5" customHeight="1" x14ac:dyDescent="0.2">
      <c r="A196" s="740"/>
      <c r="B196" s="794"/>
      <c r="C196" s="798"/>
      <c r="D196" s="786"/>
      <c r="E196" s="798"/>
      <c r="F196" s="750" t="s">
        <v>247</v>
      </c>
      <c r="G196" s="763"/>
      <c r="H196" s="126" t="s">
        <v>243</v>
      </c>
      <c r="I196" s="127"/>
      <c r="J196" s="120"/>
      <c r="K196" s="54"/>
      <c r="L196" s="76"/>
      <c r="M196" s="55" t="str" cm="1">
        <f t="array" ref="M196">+_xlfn.IFS(L196="","",L196=#REF!,#REF!,L196=#REF!,#REF!)</f>
        <v/>
      </c>
      <c r="N196" s="76"/>
      <c r="O196" s="55" t="str" cm="1">
        <f t="array" ref="O196">+_xlfn.IFS(N196="","",N196=#REF!,#REF!,N196=#REF!,#REF!)</f>
        <v/>
      </c>
      <c r="P196" s="76"/>
      <c r="Q196" s="55" t="str" cm="1">
        <f t="array" ref="Q196">+_xlfn.IFS(P196="","",P196=#REF!,#REF!,P196=#REF!,#REF!,P196=#REF!,#REF!)</f>
        <v/>
      </c>
      <c r="R196" s="76"/>
      <c r="S196" s="55" t="str" cm="1">
        <f t="array" ref="S196">+_xlfn.IFS(R196="","",R196=#REF!,#REF!,R196=#REF!,#REF!)</f>
        <v/>
      </c>
      <c r="T196" s="75"/>
      <c r="U196" s="55" t="str" cm="1">
        <f t="array" ref="U196">+_xlfn.IFS(T196="","",T196=#REF!,#REF!,T196=#REF!,#REF!)</f>
        <v/>
      </c>
      <c r="V196" s="77"/>
      <c r="W196" s="121" t="str" cm="1">
        <f t="array" ref="W196">+_xlfn.IFS(V196="","",V196=#REF!,#REF!,V196=#REF!,#REF!,V196=#REF!,#REF!)</f>
        <v/>
      </c>
      <c r="X196" s="116" t="str">
        <f t="shared" si="0"/>
        <v/>
      </c>
      <c r="Y196" s="56" t="str" cm="1">
        <f t="array" ref="Y196">+_xlfn.IFS(X196="","",X196&lt;=#REF!,#REF!,X196&lt;=#REF!,#REF!,X196&lt;=#REF!,#REF!)</f>
        <v/>
      </c>
      <c r="Z196" s="113"/>
      <c r="AA196" s="108" t="str" cm="1">
        <f t="array" ref="AA196">+_xlfn.IFS(Z196="","",Z196=#REF!,#REF!,Z196=#REF!,#REF!,Z196=#REF!,#REF!)</f>
        <v/>
      </c>
      <c r="AB196" s="107" t="str" cm="1">
        <f t="array" ref="AB196">+_xlfn.IFS(AA196="","",AND(Y196=#REF!,AA196=#REF!),#REF!,AND(Y196=#REF!,AA196=#REF!),#REF!,AND(Y196=#REF!,AA196=#REF!),#REF!,AND(Y196=#REF!,AA196=#REF!),#REF!,AND(Y196=#REF!,AA196=#REF!),#REF!,AND(Y196=#REF!,AA196=#REF!),#REF!,AND(Y196=#REF!,AA196=#REF!),#REF!,AND(Y196=#REF!,AA196=#REF!),#REF!,AND(Y196=#REF!,AA196=#REF!),#REF!)</f>
        <v/>
      </c>
      <c r="AC196" s="108" t="str" cm="1">
        <f t="array" ref="AC196">+_xlfn.IFS(AB196="","",AB196=#REF!,#REF!,AB196=#REF!,#REF!,AB196=#REF!,#REF!)</f>
        <v/>
      </c>
      <c r="AD196" s="103" t="str" cm="1">
        <f t="array" ref="AD196">+_xlfn.IFS(AB196="","",AB196=#REF!,#REF!,AB196=#REF!,#REF!,AB196=#REF!,#REF!)</f>
        <v/>
      </c>
      <c r="AE196" s="738"/>
      <c r="AF196" s="740"/>
      <c r="AG196" s="758"/>
      <c r="AH196" s="734"/>
      <c r="AI196" s="728"/>
      <c r="AJ196" s="730"/>
      <c r="AK196" s="732"/>
      <c r="AL196" s="194"/>
      <c r="AM196" s="205"/>
      <c r="AN196" s="205"/>
      <c r="AO196" s="205"/>
      <c r="AP196" s="205"/>
      <c r="AQ196" s="205"/>
      <c r="AR196" s="194"/>
      <c r="AS196" s="194"/>
    </row>
    <row r="197" spans="1:45" ht="22.5" customHeight="1" x14ac:dyDescent="0.2">
      <c r="A197" s="740"/>
      <c r="B197" s="794"/>
      <c r="C197" s="798"/>
      <c r="D197" s="786"/>
      <c r="E197" s="798"/>
      <c r="F197" s="748"/>
      <c r="G197" s="761"/>
      <c r="H197" s="126" t="s">
        <v>244</v>
      </c>
      <c r="I197" s="127"/>
      <c r="J197" s="120"/>
      <c r="K197" s="54"/>
      <c r="L197" s="76"/>
      <c r="M197" s="55" t="str" cm="1">
        <f t="array" ref="M197">+_xlfn.IFS(L197="","",L197=#REF!,#REF!,L197=#REF!,#REF!)</f>
        <v/>
      </c>
      <c r="N197" s="76"/>
      <c r="O197" s="55" t="str" cm="1">
        <f t="array" ref="O197">+_xlfn.IFS(N197="","",N197=#REF!,#REF!,N197=#REF!,#REF!)</f>
        <v/>
      </c>
      <c r="P197" s="76"/>
      <c r="Q197" s="55" t="str" cm="1">
        <f t="array" ref="Q197">+_xlfn.IFS(P197="","",P197=#REF!,#REF!,P197=#REF!,#REF!,P197=#REF!,#REF!)</f>
        <v/>
      </c>
      <c r="R197" s="76"/>
      <c r="S197" s="55" t="str" cm="1">
        <f t="array" ref="S197">+_xlfn.IFS(R197="","",R197=#REF!,#REF!,R197=#REF!,#REF!)</f>
        <v/>
      </c>
      <c r="T197" s="75"/>
      <c r="U197" s="55" t="str" cm="1">
        <f t="array" ref="U197">+_xlfn.IFS(T197="","",T197=#REF!,#REF!,T197=#REF!,#REF!)</f>
        <v/>
      </c>
      <c r="V197" s="77"/>
      <c r="W197" s="121" t="str" cm="1">
        <f t="array" ref="W197">+_xlfn.IFS(V197="","",V197=#REF!,#REF!,V197=#REF!,#REF!,V197=#REF!,#REF!)</f>
        <v/>
      </c>
      <c r="X197" s="116" t="str">
        <f t="shared" si="0"/>
        <v/>
      </c>
      <c r="Y197" s="56" t="str" cm="1">
        <f t="array" ref="Y197">+_xlfn.IFS(X197="","",X197&lt;=#REF!,#REF!,X197&lt;=#REF!,#REF!,X197&lt;=#REF!,#REF!)</f>
        <v/>
      </c>
      <c r="Z197" s="113"/>
      <c r="AA197" s="108" t="str" cm="1">
        <f t="array" ref="AA197">+_xlfn.IFS(Z197="","",Z197=#REF!,#REF!,Z197=#REF!,#REF!,Z197=#REF!,#REF!)</f>
        <v/>
      </c>
      <c r="AB197" s="107" t="str" cm="1">
        <f t="array" ref="AB197">+_xlfn.IFS(AA197="","",AND(Y197=#REF!,AA197=#REF!),#REF!,AND(Y197=#REF!,AA197=#REF!),#REF!,AND(Y197=#REF!,AA197=#REF!),#REF!,AND(Y197=#REF!,AA197=#REF!),#REF!,AND(Y197=#REF!,AA197=#REF!),#REF!,AND(Y197=#REF!,AA197=#REF!),#REF!,AND(Y197=#REF!,AA197=#REF!),#REF!,AND(Y197=#REF!,AA197=#REF!),#REF!,AND(Y197=#REF!,AA197=#REF!),#REF!)</f>
        <v/>
      </c>
      <c r="AC197" s="108" t="str" cm="1">
        <f t="array" ref="AC197">+_xlfn.IFS(AB197="","",AB197=#REF!,#REF!,AB197=#REF!,#REF!,AB197=#REF!,#REF!)</f>
        <v/>
      </c>
      <c r="AD197" s="103" t="str" cm="1">
        <f t="array" ref="AD197">+_xlfn.IFS(AB197="","",AB197=#REF!,#REF!,AB197=#REF!,#REF!,AB197=#REF!,#REF!)</f>
        <v/>
      </c>
      <c r="AE197" s="738"/>
      <c r="AF197" s="740"/>
      <c r="AG197" s="758"/>
      <c r="AH197" s="734"/>
      <c r="AI197" s="728"/>
      <c r="AJ197" s="730"/>
      <c r="AK197" s="732"/>
      <c r="AL197" s="194"/>
      <c r="AM197" s="205"/>
      <c r="AN197" s="205"/>
      <c r="AO197" s="205"/>
      <c r="AP197" s="205"/>
      <c r="AQ197" s="205"/>
      <c r="AR197" s="194"/>
      <c r="AS197" s="194"/>
    </row>
    <row r="198" spans="1:45" ht="22.5" customHeight="1" x14ac:dyDescent="0.2">
      <c r="A198" s="740"/>
      <c r="B198" s="794"/>
      <c r="C198" s="798"/>
      <c r="D198" s="786"/>
      <c r="E198" s="798"/>
      <c r="F198" s="749"/>
      <c r="G198" s="762"/>
      <c r="H198" s="126" t="s">
        <v>245</v>
      </c>
      <c r="I198" s="127"/>
      <c r="J198" s="120"/>
      <c r="K198" s="54"/>
      <c r="L198" s="76"/>
      <c r="M198" s="55" t="str" cm="1">
        <f t="array" ref="M198">+_xlfn.IFS(L198="","",L198=#REF!,#REF!,L198=#REF!,#REF!)</f>
        <v/>
      </c>
      <c r="N198" s="76"/>
      <c r="O198" s="55" t="str" cm="1">
        <f t="array" ref="O198">+_xlfn.IFS(N198="","",N198=#REF!,#REF!,N198=#REF!,#REF!)</f>
        <v/>
      </c>
      <c r="P198" s="76"/>
      <c r="Q198" s="55" t="str" cm="1">
        <f t="array" ref="Q198">+_xlfn.IFS(P198="","",P198=#REF!,#REF!,P198=#REF!,#REF!,P198=#REF!,#REF!)</f>
        <v/>
      </c>
      <c r="R198" s="76"/>
      <c r="S198" s="55" t="str" cm="1">
        <f t="array" ref="S198">+_xlfn.IFS(R198="","",R198=#REF!,#REF!,R198=#REF!,#REF!)</f>
        <v/>
      </c>
      <c r="T198" s="75"/>
      <c r="U198" s="55" t="str" cm="1">
        <f t="array" ref="U198">+_xlfn.IFS(T198="","",T198=#REF!,#REF!,T198=#REF!,#REF!)</f>
        <v/>
      </c>
      <c r="V198" s="77"/>
      <c r="W198" s="121" t="str" cm="1">
        <f t="array" ref="W198">+_xlfn.IFS(V198="","",V198=#REF!,#REF!,V198=#REF!,#REF!,V198=#REF!,#REF!)</f>
        <v/>
      </c>
      <c r="X198" s="116" t="str">
        <f t="shared" si="0"/>
        <v/>
      </c>
      <c r="Y198" s="56" t="str" cm="1">
        <f t="array" ref="Y198">+_xlfn.IFS(X198="","",X198&lt;=#REF!,#REF!,X198&lt;=#REF!,#REF!,X198&lt;=#REF!,#REF!)</f>
        <v/>
      </c>
      <c r="Z198" s="113"/>
      <c r="AA198" s="108" t="str" cm="1">
        <f t="array" ref="AA198">+_xlfn.IFS(Z198="","",Z198=#REF!,#REF!,Z198=#REF!,#REF!,Z198=#REF!,#REF!)</f>
        <v/>
      </c>
      <c r="AB198" s="107" t="str" cm="1">
        <f t="array" ref="AB198">+_xlfn.IFS(AA198="","",AND(Y198=#REF!,AA198=#REF!),#REF!,AND(Y198=#REF!,AA198=#REF!),#REF!,AND(Y198=#REF!,AA198=#REF!),#REF!,AND(Y198=#REF!,AA198=#REF!),#REF!,AND(Y198=#REF!,AA198=#REF!),#REF!,AND(Y198=#REF!,AA198=#REF!),#REF!,AND(Y198=#REF!,AA198=#REF!),#REF!,AND(Y198=#REF!,AA198=#REF!),#REF!,AND(Y198=#REF!,AA198=#REF!),#REF!)</f>
        <v/>
      </c>
      <c r="AC198" s="108" t="str" cm="1">
        <f t="array" ref="AC198">+_xlfn.IFS(AB198="","",AB198=#REF!,#REF!,AB198=#REF!,#REF!,AB198=#REF!,#REF!)</f>
        <v/>
      </c>
      <c r="AD198" s="103" t="str" cm="1">
        <f t="array" ref="AD198">+_xlfn.IFS(AB198="","",AB198=#REF!,#REF!,AB198=#REF!,#REF!,AB198=#REF!,#REF!)</f>
        <v/>
      </c>
      <c r="AE198" s="738"/>
      <c r="AF198" s="740"/>
      <c r="AG198" s="758"/>
      <c r="AH198" s="734"/>
      <c r="AI198" s="728"/>
      <c r="AJ198" s="730"/>
      <c r="AK198" s="732"/>
      <c r="AL198" s="194"/>
      <c r="AM198" s="205"/>
      <c r="AN198" s="205"/>
      <c r="AO198" s="205"/>
      <c r="AP198" s="205"/>
      <c r="AQ198" s="205"/>
      <c r="AR198" s="194"/>
      <c r="AS198" s="194"/>
    </row>
    <row r="199" spans="1:45" ht="22.5" customHeight="1" x14ac:dyDescent="0.2">
      <c r="A199" s="740"/>
      <c r="B199" s="794"/>
      <c r="C199" s="798"/>
      <c r="D199" s="786"/>
      <c r="E199" s="798"/>
      <c r="F199" s="750" t="s">
        <v>248</v>
      </c>
      <c r="G199" s="763"/>
      <c r="H199" s="126" t="s">
        <v>243</v>
      </c>
      <c r="I199" s="127"/>
      <c r="J199" s="120"/>
      <c r="K199" s="54"/>
      <c r="L199" s="76"/>
      <c r="M199" s="55" t="str" cm="1">
        <f t="array" ref="M199">+_xlfn.IFS(L199="","",L199=#REF!,#REF!,L199=#REF!,#REF!)</f>
        <v/>
      </c>
      <c r="N199" s="76"/>
      <c r="O199" s="55" t="str" cm="1">
        <f t="array" ref="O199">+_xlfn.IFS(N199="","",N199=#REF!,#REF!,N199=#REF!,#REF!)</f>
        <v/>
      </c>
      <c r="P199" s="76"/>
      <c r="Q199" s="55" t="str" cm="1">
        <f t="array" ref="Q199">+_xlfn.IFS(P199="","",P199=#REF!,#REF!,P199=#REF!,#REF!,P199=#REF!,#REF!)</f>
        <v/>
      </c>
      <c r="R199" s="76"/>
      <c r="S199" s="55" t="str" cm="1">
        <f t="array" ref="S199">+_xlfn.IFS(R199="","",R199=#REF!,#REF!,R199=#REF!,#REF!)</f>
        <v/>
      </c>
      <c r="T199" s="75"/>
      <c r="U199" s="55" t="str" cm="1">
        <f t="array" ref="U199">+_xlfn.IFS(T199="","",T199=#REF!,#REF!,T199=#REF!,#REF!)</f>
        <v/>
      </c>
      <c r="V199" s="77"/>
      <c r="W199" s="121" t="str" cm="1">
        <f t="array" ref="W199">+_xlfn.IFS(V199="","",V199=#REF!,#REF!,V199=#REF!,#REF!,V199=#REF!,#REF!)</f>
        <v/>
      </c>
      <c r="X199" s="116" t="str">
        <f t="shared" si="0"/>
        <v/>
      </c>
      <c r="Y199" s="56" t="str" cm="1">
        <f t="array" ref="Y199">+_xlfn.IFS(X199="","",X199&lt;=#REF!,#REF!,X199&lt;=#REF!,#REF!,X199&lt;=#REF!,#REF!)</f>
        <v/>
      </c>
      <c r="Z199" s="113"/>
      <c r="AA199" s="108" t="str" cm="1">
        <f t="array" ref="AA199">+_xlfn.IFS(Z199="","",Z199=#REF!,#REF!,Z199=#REF!,#REF!,Z199=#REF!,#REF!)</f>
        <v/>
      </c>
      <c r="AB199" s="107" t="str" cm="1">
        <f t="array" ref="AB199">+_xlfn.IFS(AA199="","",AND(Y199=#REF!,AA199=#REF!),#REF!,AND(Y199=#REF!,AA199=#REF!),#REF!,AND(Y199=#REF!,AA199=#REF!),#REF!,AND(Y199=#REF!,AA199=#REF!),#REF!,AND(Y199=#REF!,AA199=#REF!),#REF!,AND(Y199=#REF!,AA199=#REF!),#REF!,AND(Y199=#REF!,AA199=#REF!),#REF!,AND(Y199=#REF!,AA199=#REF!),#REF!,AND(Y199=#REF!,AA199=#REF!),#REF!)</f>
        <v/>
      </c>
      <c r="AC199" s="108" t="str" cm="1">
        <f t="array" ref="AC199">+_xlfn.IFS(AB199="","",AB199=#REF!,#REF!,AB199=#REF!,#REF!,AB199=#REF!,#REF!)</f>
        <v/>
      </c>
      <c r="AD199" s="103" t="str" cm="1">
        <f t="array" ref="AD199">+_xlfn.IFS(AB199="","",AB199=#REF!,#REF!,AB199=#REF!,#REF!,AB199=#REF!,#REF!)</f>
        <v/>
      </c>
      <c r="AE199" s="738"/>
      <c r="AF199" s="740"/>
      <c r="AG199" s="758"/>
      <c r="AH199" s="734"/>
      <c r="AI199" s="728"/>
      <c r="AJ199" s="730"/>
      <c r="AK199" s="732"/>
      <c r="AL199" s="194"/>
      <c r="AM199" s="205"/>
      <c r="AN199" s="205"/>
      <c r="AO199" s="205"/>
      <c r="AP199" s="205"/>
      <c r="AQ199" s="205"/>
      <c r="AR199" s="194"/>
      <c r="AS199" s="194"/>
    </row>
    <row r="200" spans="1:45" ht="22.5" customHeight="1" x14ac:dyDescent="0.2">
      <c r="A200" s="740"/>
      <c r="B200" s="794"/>
      <c r="C200" s="798"/>
      <c r="D200" s="786"/>
      <c r="E200" s="798"/>
      <c r="F200" s="748"/>
      <c r="G200" s="761"/>
      <c r="H200" s="126" t="s">
        <v>244</v>
      </c>
      <c r="I200" s="127"/>
      <c r="J200" s="120"/>
      <c r="K200" s="54"/>
      <c r="L200" s="76"/>
      <c r="M200" s="55" t="str" cm="1">
        <f t="array" ref="M200">+_xlfn.IFS(L200="","",L200=#REF!,#REF!,L200=#REF!,#REF!)</f>
        <v/>
      </c>
      <c r="N200" s="76"/>
      <c r="O200" s="55" t="str" cm="1">
        <f t="array" ref="O200">+_xlfn.IFS(N200="","",N200=#REF!,#REF!,N200=#REF!,#REF!)</f>
        <v/>
      </c>
      <c r="P200" s="76"/>
      <c r="Q200" s="55" t="str" cm="1">
        <f t="array" ref="Q200">+_xlfn.IFS(P200="","",P200=#REF!,#REF!,P200=#REF!,#REF!,P200=#REF!,#REF!)</f>
        <v/>
      </c>
      <c r="R200" s="76"/>
      <c r="S200" s="55" t="str" cm="1">
        <f t="array" ref="S200">+_xlfn.IFS(R200="","",R200=#REF!,#REF!,R200=#REF!,#REF!)</f>
        <v/>
      </c>
      <c r="T200" s="75"/>
      <c r="U200" s="55" t="str" cm="1">
        <f t="array" ref="U200">+_xlfn.IFS(T200="","",T200=#REF!,#REF!,T200=#REF!,#REF!)</f>
        <v/>
      </c>
      <c r="V200" s="77"/>
      <c r="W200" s="121" t="str" cm="1">
        <f t="array" ref="W200">+_xlfn.IFS(V200="","",V200=#REF!,#REF!,V200=#REF!,#REF!,V200=#REF!,#REF!)</f>
        <v/>
      </c>
      <c r="X200" s="116" t="str">
        <f t="shared" si="0"/>
        <v/>
      </c>
      <c r="Y200" s="56" t="str" cm="1">
        <f t="array" ref="Y200">+_xlfn.IFS(X200="","",X200&lt;=#REF!,#REF!,X200&lt;=#REF!,#REF!,X200&lt;=#REF!,#REF!)</f>
        <v/>
      </c>
      <c r="Z200" s="113"/>
      <c r="AA200" s="108" t="str" cm="1">
        <f t="array" ref="AA200">+_xlfn.IFS(Z200="","",Z200=#REF!,#REF!,Z200=#REF!,#REF!,Z200=#REF!,#REF!)</f>
        <v/>
      </c>
      <c r="AB200" s="107" t="str" cm="1">
        <f t="array" ref="AB200">+_xlfn.IFS(AA200="","",AND(Y200=#REF!,AA200=#REF!),#REF!,AND(Y200=#REF!,AA200=#REF!),#REF!,AND(Y200=#REF!,AA200=#REF!),#REF!,AND(Y200=#REF!,AA200=#REF!),#REF!,AND(Y200=#REF!,AA200=#REF!),#REF!,AND(Y200=#REF!,AA200=#REF!),#REF!,AND(Y200=#REF!,AA200=#REF!),#REF!,AND(Y200=#REF!,AA200=#REF!),#REF!,AND(Y200=#REF!,AA200=#REF!),#REF!)</f>
        <v/>
      </c>
      <c r="AC200" s="108" t="str" cm="1">
        <f t="array" ref="AC200">+_xlfn.IFS(AB200="","",AB200=#REF!,#REF!,AB200=#REF!,#REF!,AB200=#REF!,#REF!)</f>
        <v/>
      </c>
      <c r="AD200" s="103" t="str" cm="1">
        <f t="array" ref="AD200">+_xlfn.IFS(AB200="","",AB200=#REF!,#REF!,AB200=#REF!,#REF!,AB200=#REF!,#REF!)</f>
        <v/>
      </c>
      <c r="AE200" s="738"/>
      <c r="AF200" s="740"/>
      <c r="AG200" s="758"/>
      <c r="AH200" s="734"/>
      <c r="AI200" s="728"/>
      <c r="AJ200" s="730"/>
      <c r="AK200" s="732"/>
      <c r="AL200" s="194"/>
      <c r="AM200" s="205"/>
      <c r="AN200" s="205"/>
      <c r="AO200" s="205"/>
      <c r="AP200" s="205"/>
      <c r="AQ200" s="205"/>
      <c r="AR200" s="194"/>
      <c r="AS200" s="194"/>
    </row>
    <row r="201" spans="1:45" ht="22.5" customHeight="1" x14ac:dyDescent="0.2">
      <c r="A201" s="740"/>
      <c r="B201" s="794"/>
      <c r="C201" s="798"/>
      <c r="D201" s="786"/>
      <c r="E201" s="798"/>
      <c r="F201" s="749"/>
      <c r="G201" s="762"/>
      <c r="H201" s="126" t="s">
        <v>245</v>
      </c>
      <c r="I201" s="127"/>
      <c r="J201" s="120"/>
      <c r="K201" s="54"/>
      <c r="L201" s="76"/>
      <c r="M201" s="55" t="str" cm="1">
        <f t="array" ref="M201">+_xlfn.IFS(L201="","",L201=#REF!,#REF!,L201=#REF!,#REF!)</f>
        <v/>
      </c>
      <c r="N201" s="76"/>
      <c r="O201" s="55" t="str" cm="1">
        <f t="array" ref="O201">+_xlfn.IFS(N201="","",N201=#REF!,#REF!,N201=#REF!,#REF!)</f>
        <v/>
      </c>
      <c r="P201" s="76"/>
      <c r="Q201" s="55" t="str" cm="1">
        <f t="array" ref="Q201">+_xlfn.IFS(P201="","",P201=#REF!,#REF!,P201=#REF!,#REF!,P201=#REF!,#REF!)</f>
        <v/>
      </c>
      <c r="R201" s="76"/>
      <c r="S201" s="55" t="str" cm="1">
        <f t="array" ref="S201">+_xlfn.IFS(R201="","",R201=#REF!,#REF!,R201=#REF!,#REF!)</f>
        <v/>
      </c>
      <c r="T201" s="75"/>
      <c r="U201" s="55" t="str" cm="1">
        <f t="array" ref="U201">+_xlfn.IFS(T201="","",T201=#REF!,#REF!,T201=#REF!,#REF!)</f>
        <v/>
      </c>
      <c r="V201" s="77"/>
      <c r="W201" s="121" t="str" cm="1">
        <f t="array" ref="W201">+_xlfn.IFS(V201="","",V201=#REF!,#REF!,V201=#REF!,#REF!,V201=#REF!,#REF!)</f>
        <v/>
      </c>
      <c r="X201" s="116" t="str">
        <f t="shared" si="0"/>
        <v/>
      </c>
      <c r="Y201" s="56" t="str" cm="1">
        <f t="array" ref="Y201">+_xlfn.IFS(X201="","",X201&lt;=#REF!,#REF!,X201&lt;=#REF!,#REF!,X201&lt;=#REF!,#REF!)</f>
        <v/>
      </c>
      <c r="Z201" s="113"/>
      <c r="AA201" s="108" t="str" cm="1">
        <f t="array" ref="AA201">+_xlfn.IFS(Z201="","",Z201=#REF!,#REF!,Z201=#REF!,#REF!,Z201=#REF!,#REF!)</f>
        <v/>
      </c>
      <c r="AB201" s="107" t="str" cm="1">
        <f t="array" ref="AB201">+_xlfn.IFS(AA201="","",AND(Y201=#REF!,AA201=#REF!),#REF!,AND(Y201=#REF!,AA201=#REF!),#REF!,AND(Y201=#REF!,AA201=#REF!),#REF!,AND(Y201=#REF!,AA201=#REF!),#REF!,AND(Y201=#REF!,AA201=#REF!),#REF!,AND(Y201=#REF!,AA201=#REF!),#REF!,AND(Y201=#REF!,AA201=#REF!),#REF!,AND(Y201=#REF!,AA201=#REF!),#REF!,AND(Y201=#REF!,AA201=#REF!),#REF!)</f>
        <v/>
      </c>
      <c r="AC201" s="108" t="str" cm="1">
        <f t="array" ref="AC201">+_xlfn.IFS(AB201="","",AB201=#REF!,#REF!,AB201=#REF!,#REF!,AB201=#REF!,#REF!)</f>
        <v/>
      </c>
      <c r="AD201" s="103" t="str" cm="1">
        <f t="array" ref="AD201">+_xlfn.IFS(AB201="","",AB201=#REF!,#REF!,AB201=#REF!,#REF!,AB201=#REF!,#REF!)</f>
        <v/>
      </c>
      <c r="AE201" s="738"/>
      <c r="AF201" s="740"/>
      <c r="AG201" s="758"/>
      <c r="AH201" s="734"/>
      <c r="AI201" s="728"/>
      <c r="AJ201" s="730"/>
      <c r="AK201" s="732"/>
      <c r="AL201" s="194"/>
      <c r="AM201" s="205"/>
      <c r="AN201" s="205"/>
      <c r="AO201" s="205"/>
      <c r="AP201" s="205"/>
      <c r="AQ201" s="205"/>
      <c r="AR201" s="194"/>
      <c r="AS201" s="194"/>
    </row>
    <row r="202" spans="1:45" ht="22.5" customHeight="1" x14ac:dyDescent="0.2">
      <c r="A202" s="740"/>
      <c r="B202" s="794"/>
      <c r="C202" s="798"/>
      <c r="D202" s="786"/>
      <c r="E202" s="798"/>
      <c r="F202" s="750" t="s">
        <v>249</v>
      </c>
      <c r="G202" s="763"/>
      <c r="H202" s="126" t="s">
        <v>243</v>
      </c>
      <c r="I202" s="127"/>
      <c r="J202" s="120"/>
      <c r="K202" s="54"/>
      <c r="L202" s="76"/>
      <c r="M202" s="55" t="str" cm="1">
        <f t="array" ref="M202">+_xlfn.IFS(L202="","",L202=#REF!,#REF!,L202=#REF!,#REF!)</f>
        <v/>
      </c>
      <c r="N202" s="76"/>
      <c r="O202" s="55" t="str" cm="1">
        <f t="array" ref="O202">+_xlfn.IFS(N202="","",N202=#REF!,#REF!,N202=#REF!,#REF!)</f>
        <v/>
      </c>
      <c r="P202" s="76"/>
      <c r="Q202" s="55" t="str" cm="1">
        <f t="array" ref="Q202">+_xlfn.IFS(P202="","",P202=#REF!,#REF!,P202=#REF!,#REF!,P202=#REF!,#REF!)</f>
        <v/>
      </c>
      <c r="R202" s="76"/>
      <c r="S202" s="55" t="str" cm="1">
        <f t="array" ref="S202">+_xlfn.IFS(R202="","",R202=#REF!,#REF!,R202=#REF!,#REF!)</f>
        <v/>
      </c>
      <c r="T202" s="75"/>
      <c r="U202" s="55" t="str" cm="1">
        <f t="array" ref="U202">+_xlfn.IFS(T202="","",T202=#REF!,#REF!,T202=#REF!,#REF!)</f>
        <v/>
      </c>
      <c r="V202" s="77"/>
      <c r="W202" s="121" t="str" cm="1">
        <f t="array" ref="W202">+_xlfn.IFS(V202="","",V202=#REF!,#REF!,V202=#REF!,#REF!,V202=#REF!,#REF!)</f>
        <v/>
      </c>
      <c r="X202" s="116" t="str">
        <f t="shared" si="0"/>
        <v/>
      </c>
      <c r="Y202" s="56" t="str" cm="1">
        <f t="array" ref="Y202">+_xlfn.IFS(X202="","",X202&lt;=#REF!,#REF!,X202&lt;=#REF!,#REF!,X202&lt;=#REF!,#REF!)</f>
        <v/>
      </c>
      <c r="Z202" s="113"/>
      <c r="AA202" s="108" t="str" cm="1">
        <f t="array" ref="AA202">+_xlfn.IFS(Z202="","",Z202=#REF!,#REF!,Z202=#REF!,#REF!,Z202=#REF!,#REF!)</f>
        <v/>
      </c>
      <c r="AB202" s="107" t="str" cm="1">
        <f t="array" ref="AB202">+_xlfn.IFS(AA202="","",AND(Y202=#REF!,AA202=#REF!),#REF!,AND(Y202=#REF!,AA202=#REF!),#REF!,AND(Y202=#REF!,AA202=#REF!),#REF!,AND(Y202=#REF!,AA202=#REF!),#REF!,AND(Y202=#REF!,AA202=#REF!),#REF!,AND(Y202=#REF!,AA202=#REF!),#REF!,AND(Y202=#REF!,AA202=#REF!),#REF!,AND(Y202=#REF!,AA202=#REF!),#REF!,AND(Y202=#REF!,AA202=#REF!),#REF!)</f>
        <v/>
      </c>
      <c r="AC202" s="108" t="str" cm="1">
        <f t="array" ref="AC202">+_xlfn.IFS(AB202="","",AB202=#REF!,#REF!,AB202=#REF!,#REF!,AB202=#REF!,#REF!)</f>
        <v/>
      </c>
      <c r="AD202" s="103" t="str" cm="1">
        <f t="array" ref="AD202">+_xlfn.IFS(AB202="","",AB202=#REF!,#REF!,AB202=#REF!,#REF!,AB202=#REF!,#REF!)</f>
        <v/>
      </c>
      <c r="AE202" s="738"/>
      <c r="AF202" s="740"/>
      <c r="AG202" s="758"/>
      <c r="AH202" s="734"/>
      <c r="AI202" s="728"/>
      <c r="AJ202" s="730"/>
      <c r="AK202" s="732"/>
      <c r="AL202" s="194"/>
      <c r="AM202" s="205"/>
      <c r="AN202" s="205"/>
      <c r="AO202" s="205"/>
      <c r="AP202" s="205"/>
      <c r="AQ202" s="205"/>
      <c r="AR202" s="194"/>
      <c r="AS202" s="194"/>
    </row>
    <row r="203" spans="1:45" ht="22.5" customHeight="1" x14ac:dyDescent="0.2">
      <c r="A203" s="740"/>
      <c r="B203" s="794"/>
      <c r="C203" s="798"/>
      <c r="D203" s="786"/>
      <c r="E203" s="798"/>
      <c r="F203" s="748"/>
      <c r="G203" s="761"/>
      <c r="H203" s="126" t="s">
        <v>244</v>
      </c>
      <c r="I203" s="127"/>
      <c r="J203" s="120"/>
      <c r="K203" s="54"/>
      <c r="L203" s="76"/>
      <c r="M203" s="55" t="str" cm="1">
        <f t="array" ref="M203">+_xlfn.IFS(L203="","",L203=#REF!,#REF!,L203=#REF!,#REF!)</f>
        <v/>
      </c>
      <c r="N203" s="76"/>
      <c r="O203" s="55" t="str" cm="1">
        <f t="array" ref="O203">+_xlfn.IFS(N203="","",N203=#REF!,#REF!,N203=#REF!,#REF!)</f>
        <v/>
      </c>
      <c r="P203" s="76"/>
      <c r="Q203" s="55" t="str" cm="1">
        <f t="array" ref="Q203">+_xlfn.IFS(P203="","",P203=#REF!,#REF!,P203=#REF!,#REF!,P203=#REF!,#REF!)</f>
        <v/>
      </c>
      <c r="R203" s="76"/>
      <c r="S203" s="55" t="str" cm="1">
        <f t="array" ref="S203">+_xlfn.IFS(R203="","",R203=#REF!,#REF!,R203=#REF!,#REF!)</f>
        <v/>
      </c>
      <c r="T203" s="75"/>
      <c r="U203" s="55" t="str" cm="1">
        <f t="array" ref="U203">+_xlfn.IFS(T203="","",T203=#REF!,#REF!,T203=#REF!,#REF!)</f>
        <v/>
      </c>
      <c r="V203" s="77"/>
      <c r="W203" s="121" t="str" cm="1">
        <f t="array" ref="W203">+_xlfn.IFS(V203="","",V203=#REF!,#REF!,V203=#REF!,#REF!,V203=#REF!,#REF!)</f>
        <v/>
      </c>
      <c r="X203" s="116" t="str">
        <f t="shared" ref="X203:X266" si="1">+IFERROR(K203+M203+O203+Q203+S203+U203+W203,"")</f>
        <v/>
      </c>
      <c r="Y203" s="56" t="str" cm="1">
        <f t="array" ref="Y203">+_xlfn.IFS(X203="","",X203&lt;=#REF!,#REF!,X203&lt;=#REF!,#REF!,X203&lt;=#REF!,#REF!)</f>
        <v/>
      </c>
      <c r="Z203" s="113"/>
      <c r="AA203" s="108" t="str" cm="1">
        <f t="array" ref="AA203">+_xlfn.IFS(Z203="","",Z203=#REF!,#REF!,Z203=#REF!,#REF!,Z203=#REF!,#REF!)</f>
        <v/>
      </c>
      <c r="AB203" s="107" t="str" cm="1">
        <f t="array" ref="AB203">+_xlfn.IFS(AA203="","",AND(Y203=#REF!,AA203=#REF!),#REF!,AND(Y203=#REF!,AA203=#REF!),#REF!,AND(Y203=#REF!,AA203=#REF!),#REF!,AND(Y203=#REF!,AA203=#REF!),#REF!,AND(Y203=#REF!,AA203=#REF!),#REF!,AND(Y203=#REF!,AA203=#REF!),#REF!,AND(Y203=#REF!,AA203=#REF!),#REF!,AND(Y203=#REF!,AA203=#REF!),#REF!,AND(Y203=#REF!,AA203=#REF!),#REF!)</f>
        <v/>
      </c>
      <c r="AC203" s="108" t="str" cm="1">
        <f t="array" ref="AC203">+_xlfn.IFS(AB203="","",AB203=#REF!,#REF!,AB203=#REF!,#REF!,AB203=#REF!,#REF!)</f>
        <v/>
      </c>
      <c r="AD203" s="103" t="str" cm="1">
        <f t="array" ref="AD203">+_xlfn.IFS(AB203="","",AB203=#REF!,#REF!,AB203=#REF!,#REF!,AB203=#REF!,#REF!)</f>
        <v/>
      </c>
      <c r="AE203" s="738"/>
      <c r="AF203" s="740"/>
      <c r="AG203" s="758"/>
      <c r="AH203" s="734"/>
      <c r="AI203" s="728"/>
      <c r="AJ203" s="730"/>
      <c r="AK203" s="732"/>
      <c r="AL203" s="194"/>
      <c r="AM203" s="205"/>
      <c r="AN203" s="205"/>
      <c r="AO203" s="205"/>
      <c r="AP203" s="205"/>
      <c r="AQ203" s="205"/>
      <c r="AR203" s="194"/>
      <c r="AS203" s="194"/>
    </row>
    <row r="204" spans="1:45" ht="22.5" customHeight="1" thickBot="1" x14ac:dyDescent="0.25">
      <c r="A204" s="741"/>
      <c r="B204" s="795"/>
      <c r="C204" s="799"/>
      <c r="D204" s="787"/>
      <c r="E204" s="799"/>
      <c r="F204" s="789"/>
      <c r="G204" s="790"/>
      <c r="H204" s="128" t="s">
        <v>245</v>
      </c>
      <c r="I204" s="129"/>
      <c r="J204" s="122"/>
      <c r="K204" s="89"/>
      <c r="L204" s="90"/>
      <c r="M204" s="91" t="str" cm="1">
        <f t="array" ref="M204">+_xlfn.IFS(L204="","",L204=#REF!,#REF!,L204=#REF!,#REF!)</f>
        <v/>
      </c>
      <c r="N204" s="90"/>
      <c r="O204" s="91" t="str" cm="1">
        <f t="array" ref="O204">+_xlfn.IFS(N204="","",N204=#REF!,#REF!,N204=#REF!,#REF!)</f>
        <v/>
      </c>
      <c r="P204" s="90"/>
      <c r="Q204" s="91" t="str" cm="1">
        <f t="array" ref="Q204">+_xlfn.IFS(P204="","",P204=#REF!,#REF!,P204=#REF!,#REF!,P204=#REF!,#REF!)</f>
        <v/>
      </c>
      <c r="R204" s="90"/>
      <c r="S204" s="91" t="str" cm="1">
        <f t="array" ref="S204">+_xlfn.IFS(R204="","",R204=#REF!,#REF!,R204=#REF!,#REF!)</f>
        <v/>
      </c>
      <c r="T204" s="88"/>
      <c r="U204" s="91" t="str" cm="1">
        <f t="array" ref="U204">+_xlfn.IFS(T204="","",T204=#REF!,#REF!,T204=#REF!,#REF!)</f>
        <v/>
      </c>
      <c r="V204" s="92"/>
      <c r="W204" s="123" t="str" cm="1">
        <f t="array" ref="W204">+_xlfn.IFS(V204="","",V204=#REF!,#REF!,V204=#REF!,#REF!,V204=#REF!,#REF!)</f>
        <v/>
      </c>
      <c r="X204" s="117" t="str">
        <f t="shared" si="1"/>
        <v/>
      </c>
      <c r="Y204" s="94" t="str" cm="1">
        <f t="array" ref="Y204">+_xlfn.IFS(X204="","",X204&lt;=#REF!,#REF!,X204&lt;=#REF!,#REF!,X204&lt;=#REF!,#REF!)</f>
        <v/>
      </c>
      <c r="Z204" s="114"/>
      <c r="AA204" s="110" t="str" cm="1">
        <f t="array" ref="AA204">+_xlfn.IFS(Z204="","",Z204=#REF!,#REF!,Z204=#REF!,#REF!,Z204=#REF!,#REF!)</f>
        <v/>
      </c>
      <c r="AB204" s="109" t="str" cm="1">
        <f t="array" ref="AB204">+_xlfn.IFS(AA204="","",AND(Y204=#REF!,AA204=#REF!),#REF!,AND(Y204=#REF!,AA204=#REF!),#REF!,AND(Y204=#REF!,AA204=#REF!),#REF!,AND(Y204=#REF!,AA204=#REF!),#REF!,AND(Y204=#REF!,AA204=#REF!),#REF!,AND(Y204=#REF!,AA204=#REF!),#REF!,AND(Y204=#REF!,AA204=#REF!),#REF!,AND(Y204=#REF!,AA204=#REF!),#REF!,AND(Y204=#REF!,AA204=#REF!),#REF!)</f>
        <v/>
      </c>
      <c r="AC204" s="110" t="str" cm="1">
        <f t="array" ref="AC204">+_xlfn.IFS(AB204="","",AB204=#REF!,#REF!,AB204=#REF!,#REF!,AB204=#REF!,#REF!)</f>
        <v/>
      </c>
      <c r="AD204" s="104" t="str" cm="1">
        <f t="array" ref="AD204">+_xlfn.IFS(AB204="","",AB204=#REF!,#REF!,AB204=#REF!,#REF!,AB204=#REF!,#REF!)</f>
        <v/>
      </c>
      <c r="AE204" s="739"/>
      <c r="AF204" s="741"/>
      <c r="AG204" s="759"/>
      <c r="AH204" s="735"/>
      <c r="AI204" s="729"/>
      <c r="AJ204" s="731"/>
      <c r="AK204" s="733"/>
      <c r="AL204" s="194"/>
      <c r="AM204" s="205"/>
      <c r="AN204" s="205"/>
      <c r="AO204" s="205"/>
      <c r="AP204" s="205"/>
      <c r="AQ204" s="205"/>
      <c r="AR204" s="194"/>
      <c r="AS204" s="194"/>
    </row>
    <row r="205" spans="1:45" ht="22.5" customHeight="1" x14ac:dyDescent="0.2">
      <c r="A205" s="740" t="str">
        <f>'2 Contexto e Identificación'!$A$23</f>
        <v>R14</v>
      </c>
      <c r="B205" s="794" t="str">
        <f>+'2 Contexto e Identificación'!$E$23</f>
        <v xml:space="preserve">  </v>
      </c>
      <c r="C205" s="798">
        <f>+'5 Mapa Calor Inherente'!$C$23</f>
        <v>0</v>
      </c>
      <c r="D205" s="786">
        <f>+'5 Mapa Calor Inherente'!$D$23</f>
        <v>0</v>
      </c>
      <c r="E205" s="798">
        <f>+'5 Mapa Calor Inherente'!$E$23</f>
        <v>0</v>
      </c>
      <c r="F205" s="748" t="s">
        <v>242</v>
      </c>
      <c r="G205" s="761"/>
      <c r="H205" s="124" t="s">
        <v>243</v>
      </c>
      <c r="I205" s="125"/>
      <c r="J205" s="118"/>
      <c r="K205" s="62"/>
      <c r="L205" s="96"/>
      <c r="M205" s="97" t="str" cm="1">
        <f t="array" ref="M205">+_xlfn.IFS(L205="","",L205=#REF!,#REF!,L205=#REF!,#REF!)</f>
        <v/>
      </c>
      <c r="N205" s="96"/>
      <c r="O205" s="97" t="str" cm="1">
        <f t="array" ref="O205">+_xlfn.IFS(N205="","",N205=#REF!,#REF!,N205=#REF!,#REF!)</f>
        <v/>
      </c>
      <c r="P205" s="96"/>
      <c r="Q205" s="97" t="str" cm="1">
        <f t="array" ref="Q205">+_xlfn.IFS(P205="","",P205=#REF!,#REF!,P205=#REF!,#REF!,P205=#REF!,#REF!)</f>
        <v/>
      </c>
      <c r="R205" s="96"/>
      <c r="S205" s="97" t="str" cm="1">
        <f t="array" ref="S205">+_xlfn.IFS(R205="","",R205=#REF!,#REF!,R205=#REF!,#REF!)</f>
        <v/>
      </c>
      <c r="T205" s="95"/>
      <c r="U205" s="97" t="str" cm="1">
        <f t="array" ref="U205">+_xlfn.IFS(T205="","",T205=#REF!,#REF!,T205=#REF!,#REF!)</f>
        <v/>
      </c>
      <c r="V205" s="98"/>
      <c r="W205" s="119" t="str" cm="1">
        <f t="array" ref="W205">+_xlfn.IFS(V205="","",V205=#REF!,#REF!,V205=#REF!,#REF!,V205=#REF!,#REF!)</f>
        <v/>
      </c>
      <c r="X205" s="115" t="str">
        <f t="shared" si="1"/>
        <v/>
      </c>
      <c r="Y205" s="99" t="str" cm="1">
        <f t="array" ref="Y205">+_xlfn.IFS(X205="","",X205&lt;=#REF!,#REF!,X205&lt;=#REF!,#REF!,X205&lt;=#REF!,#REF!)</f>
        <v/>
      </c>
      <c r="Z205" s="112"/>
      <c r="AA205" s="106" t="str" cm="1">
        <f t="array" ref="AA205">+_xlfn.IFS(Z205="","",Z205=#REF!,#REF!,Z205=#REF!,#REF!,Z205=#REF!,#REF!)</f>
        <v/>
      </c>
      <c r="AB205" s="105" t="str" cm="1">
        <f t="array" ref="AB205">+_xlfn.IFS(AA205="","",AND(Y205=#REF!,AA205=#REF!),#REF!,AND(Y205=#REF!,AA205=#REF!),#REF!,AND(Y205=#REF!,AA205=#REF!),#REF!,AND(Y205=#REF!,AA205=#REF!),#REF!,AND(Y205=#REF!,AA205=#REF!),#REF!,AND(Y205=#REF!,AA205=#REF!),#REF!,AND(Y205=#REF!,AA205=#REF!),#REF!,AND(Y205=#REF!,AA205=#REF!),#REF!,AND(Y205=#REF!,AA205=#REF!),#REF!)</f>
        <v/>
      </c>
      <c r="AC205" s="106" t="str" cm="1">
        <f t="array" ref="AC205">+_xlfn.IFS(AB205="","",AB205=#REF!,#REF!,AB205=#REF!,#REF!,AB205=#REF!,#REF!)</f>
        <v/>
      </c>
      <c r="AD205" s="102" t="str" cm="1">
        <f t="array" ref="AD205">+_xlfn.IFS(AB205="","",AB205=#REF!,#REF!,AB205=#REF!,#REF!,AB205=#REF!,#REF!)</f>
        <v/>
      </c>
      <c r="AE205" s="738" t="str">
        <f>+IF(AC205="","",AVERAGE(AC205:AC219))</f>
        <v/>
      </c>
      <c r="AF205" s="740" t="str" cm="1">
        <f t="array" ref="AF205">+_xlfn.IFS(AE205="","",AE205=#REF!,#REF!,AE205&gt;=#REF!,#REF!,AE205&gt;=#REF!,#REF!)</f>
        <v/>
      </c>
      <c r="AG205" s="758" t="str">
        <f>+IF(AF205="","",#REF!)</f>
        <v/>
      </c>
      <c r="AH205" s="734" t="str" cm="1">
        <f t="array" ref="AH205">+_xlfn.IFS(AG205="","",AG205=#REF!,#REF!,AND(AF205=#REF!,AG205=#REF!),#REF!,AND(AF205=#REF!,AG205=#REF!),#REF!,AND(AF205=#REF!,AG205=#REF!),#REF!)</f>
        <v/>
      </c>
      <c r="AI205" s="728" t="str" cm="1">
        <f t="array" ref="AI205">+_xlfn.IFS(AH205="","",AH205=#REF!,C205,C205=#REF!,C205,AND(AH205=#REF!,C205=#REF!),#REF!,AND(AH205=#REF!,C205=#REF!),#REF!,AND(AH205=#REF!,C205=#REF!),#REF!,AND(AH205=#REF!,C205=#REF!),#REF!,AND(AH205=#REF!,C205=#REF!),#REF!,AND(AH205=#REF!,C205=#REF!),#REF!,AND(AH205=#REF!,C205=#REF!),#REF!,AND(AH205=#REF!,C205=#REF!),#REF!)</f>
        <v/>
      </c>
      <c r="AJ205" s="730">
        <f>+IF(D205="","",D205)</f>
        <v>0</v>
      </c>
      <c r="AK205" s="732" t="e">
        <f>+IF(AI205=#REF!,IF(AJ205=#REF!,#REF!,IF(AJ205=#REF!,#REF!,IF(AJ205=#REF!,#REF!,IF(AJ205=#REF!,#REF!,IF(AJ205=#REF!,#REF!))))),IF(AI205=#REF!,IF(AJ205=#REF!,#REF!,IF(AJ205=#REF!,#REF!,IF(AJ205=#REF!,#REF!,IF(AJ205=#REF!,#REF!,IF(AJ205=#REF!,#REF!))))),IF(AI205=#REF!,IF(AJ205=#REF!,#REF!,IF(AJ205=#REF!,#REF!,IF(AJ205=#REF!,#REF!,IF(AJ205=#REF!,#REF!,IF(AJ205=#REF!,#REF!))))),IF(AI205=#REF!,IF(AJ205=#REF!,#REF!,IF(AJ205=#REF!,#REF!,IF(AJ205=#REF!,#REF!,IF(AJ205=#REF!,#REF!,IF(AJ205=#REF!,#REF!))))),IF(AI205=#REF!,IF(AJ205=#REF!,#REF!,IF(AJ205=#REF!,#REF!,IF(AJ205=#REF!,#REF!,IF(AJ205=#REF!,#REF!,IF(AJ205=#REF!,#REF!))))),"")))))</f>
        <v>#REF!</v>
      </c>
      <c r="AL205" s="194"/>
      <c r="AM205" s="205"/>
      <c r="AN205" s="205"/>
      <c r="AO205" s="205"/>
      <c r="AP205" s="205"/>
      <c r="AQ205" s="205"/>
      <c r="AR205" s="194"/>
      <c r="AS205" s="194"/>
    </row>
    <row r="206" spans="1:45" ht="22.5" customHeight="1" x14ac:dyDescent="0.2">
      <c r="A206" s="740"/>
      <c r="B206" s="794"/>
      <c r="C206" s="798"/>
      <c r="D206" s="786"/>
      <c r="E206" s="798"/>
      <c r="F206" s="748"/>
      <c r="G206" s="761"/>
      <c r="H206" s="126" t="s">
        <v>244</v>
      </c>
      <c r="I206" s="127"/>
      <c r="J206" s="120"/>
      <c r="K206" s="54"/>
      <c r="L206" s="76"/>
      <c r="M206" s="55" t="str" cm="1">
        <f t="array" ref="M206">+_xlfn.IFS(L206="","",L206=#REF!,#REF!,L206=#REF!,#REF!)</f>
        <v/>
      </c>
      <c r="N206" s="76"/>
      <c r="O206" s="55" t="str" cm="1">
        <f t="array" ref="O206">+_xlfn.IFS(N206="","",N206=#REF!,#REF!,N206=#REF!,#REF!)</f>
        <v/>
      </c>
      <c r="P206" s="76"/>
      <c r="Q206" s="55" t="str" cm="1">
        <f t="array" ref="Q206">+_xlfn.IFS(P206="","",P206=#REF!,#REF!,P206=#REF!,#REF!,P206=#REF!,#REF!)</f>
        <v/>
      </c>
      <c r="R206" s="76"/>
      <c r="S206" s="55" t="str" cm="1">
        <f t="array" ref="S206">+_xlfn.IFS(R206="","",R206=#REF!,#REF!,R206=#REF!,#REF!)</f>
        <v/>
      </c>
      <c r="T206" s="75"/>
      <c r="U206" s="55" t="str" cm="1">
        <f t="array" ref="U206">+_xlfn.IFS(T206="","",T206=#REF!,#REF!,T206=#REF!,#REF!)</f>
        <v/>
      </c>
      <c r="V206" s="77"/>
      <c r="W206" s="121" t="str" cm="1">
        <f t="array" ref="W206">+_xlfn.IFS(V206="","",V206=#REF!,#REF!,V206=#REF!,#REF!,V206=#REF!,#REF!)</f>
        <v/>
      </c>
      <c r="X206" s="116" t="str">
        <f t="shared" si="1"/>
        <v/>
      </c>
      <c r="Y206" s="56" t="str" cm="1">
        <f t="array" ref="Y206">+_xlfn.IFS(X206="","",X206&lt;=#REF!,#REF!,X206&lt;=#REF!,#REF!,X206&lt;=#REF!,#REF!)</f>
        <v/>
      </c>
      <c r="Z206" s="113"/>
      <c r="AA206" s="108" t="str" cm="1">
        <f t="array" ref="AA206">+_xlfn.IFS(Z206="","",Z206=#REF!,#REF!,Z206=#REF!,#REF!,Z206=#REF!,#REF!)</f>
        <v/>
      </c>
      <c r="AB206" s="107" t="str" cm="1">
        <f t="array" ref="AB206">+_xlfn.IFS(AA206="","",AND(Y206=#REF!,AA206=#REF!),#REF!,AND(Y206=#REF!,AA206=#REF!),#REF!,AND(Y206=#REF!,AA206=#REF!),#REF!,AND(Y206=#REF!,AA206=#REF!),#REF!,AND(Y206=#REF!,AA206=#REF!),#REF!,AND(Y206=#REF!,AA206=#REF!),#REF!,AND(Y206=#REF!,AA206=#REF!),#REF!,AND(Y206=#REF!,AA206=#REF!),#REF!,AND(Y206=#REF!,AA206=#REF!),#REF!)</f>
        <v/>
      </c>
      <c r="AC206" s="108" t="str" cm="1">
        <f t="array" ref="AC206">+_xlfn.IFS(AB206="","",AB206=#REF!,#REF!,AB206=#REF!,#REF!,AB206=#REF!,#REF!)</f>
        <v/>
      </c>
      <c r="AD206" s="103" t="str" cm="1">
        <f t="array" ref="AD206">+_xlfn.IFS(AB206="","",AB206=#REF!,#REF!,AB206=#REF!,#REF!,AB206=#REF!,#REF!)</f>
        <v/>
      </c>
      <c r="AE206" s="738"/>
      <c r="AF206" s="740"/>
      <c r="AG206" s="758"/>
      <c r="AH206" s="734"/>
      <c r="AI206" s="728"/>
      <c r="AJ206" s="730"/>
      <c r="AK206" s="732"/>
      <c r="AL206" s="194"/>
      <c r="AM206" s="205"/>
      <c r="AN206" s="205"/>
      <c r="AO206" s="205"/>
      <c r="AP206" s="205"/>
      <c r="AQ206" s="205"/>
      <c r="AR206" s="194"/>
      <c r="AS206" s="194"/>
    </row>
    <row r="207" spans="1:45" ht="22.5" customHeight="1" x14ac:dyDescent="0.2">
      <c r="A207" s="740"/>
      <c r="B207" s="794"/>
      <c r="C207" s="798"/>
      <c r="D207" s="786"/>
      <c r="E207" s="798"/>
      <c r="F207" s="749"/>
      <c r="G207" s="762"/>
      <c r="H207" s="126" t="s">
        <v>245</v>
      </c>
      <c r="I207" s="127"/>
      <c r="J207" s="120"/>
      <c r="K207" s="54"/>
      <c r="L207" s="76"/>
      <c r="M207" s="55" t="str" cm="1">
        <f t="array" ref="M207">+_xlfn.IFS(L207="","",L207=#REF!,#REF!,L207=#REF!,#REF!)</f>
        <v/>
      </c>
      <c r="N207" s="76"/>
      <c r="O207" s="55" t="str" cm="1">
        <f t="array" ref="O207">+_xlfn.IFS(N207="","",N207=#REF!,#REF!,N207=#REF!,#REF!)</f>
        <v/>
      </c>
      <c r="P207" s="76"/>
      <c r="Q207" s="55" t="str" cm="1">
        <f t="array" ref="Q207">+_xlfn.IFS(P207="","",P207=#REF!,#REF!,P207=#REF!,#REF!,P207=#REF!,#REF!)</f>
        <v/>
      </c>
      <c r="R207" s="76"/>
      <c r="S207" s="55" t="str" cm="1">
        <f t="array" ref="S207">+_xlfn.IFS(R207="","",R207=#REF!,#REF!,R207=#REF!,#REF!)</f>
        <v/>
      </c>
      <c r="T207" s="75"/>
      <c r="U207" s="55" t="str" cm="1">
        <f t="array" ref="U207">+_xlfn.IFS(T207="","",T207=#REF!,#REF!,T207=#REF!,#REF!)</f>
        <v/>
      </c>
      <c r="V207" s="77"/>
      <c r="W207" s="121" t="str" cm="1">
        <f t="array" ref="W207">+_xlfn.IFS(V207="","",V207=#REF!,#REF!,V207=#REF!,#REF!,V207=#REF!,#REF!)</f>
        <v/>
      </c>
      <c r="X207" s="116" t="str">
        <f t="shared" si="1"/>
        <v/>
      </c>
      <c r="Y207" s="56" t="str" cm="1">
        <f t="array" ref="Y207">+_xlfn.IFS(X207="","",X207&lt;=#REF!,#REF!,X207&lt;=#REF!,#REF!,X207&lt;=#REF!,#REF!)</f>
        <v/>
      </c>
      <c r="Z207" s="113"/>
      <c r="AA207" s="108" t="str" cm="1">
        <f t="array" ref="AA207">+_xlfn.IFS(Z207="","",Z207=#REF!,#REF!,Z207=#REF!,#REF!,Z207=#REF!,#REF!)</f>
        <v/>
      </c>
      <c r="AB207" s="107" t="str" cm="1">
        <f t="array" ref="AB207">+_xlfn.IFS(AA207="","",AND(Y207=#REF!,AA207=#REF!),#REF!,AND(Y207=#REF!,AA207=#REF!),#REF!,AND(Y207=#REF!,AA207=#REF!),#REF!,AND(Y207=#REF!,AA207=#REF!),#REF!,AND(Y207=#REF!,AA207=#REF!),#REF!,AND(Y207=#REF!,AA207=#REF!),#REF!,AND(Y207=#REF!,AA207=#REF!),#REF!,AND(Y207=#REF!,AA207=#REF!),#REF!,AND(Y207=#REF!,AA207=#REF!),#REF!)</f>
        <v/>
      </c>
      <c r="AC207" s="108" t="str" cm="1">
        <f t="array" ref="AC207">+_xlfn.IFS(AB207="","",AB207=#REF!,#REF!,AB207=#REF!,#REF!,AB207=#REF!,#REF!)</f>
        <v/>
      </c>
      <c r="AD207" s="103" t="str" cm="1">
        <f t="array" ref="AD207">+_xlfn.IFS(AB207="","",AB207=#REF!,#REF!,AB207=#REF!,#REF!,AB207=#REF!,#REF!)</f>
        <v/>
      </c>
      <c r="AE207" s="738"/>
      <c r="AF207" s="740"/>
      <c r="AG207" s="758"/>
      <c r="AH207" s="734"/>
      <c r="AI207" s="728"/>
      <c r="AJ207" s="730"/>
      <c r="AK207" s="732"/>
      <c r="AL207" s="194"/>
      <c r="AM207" s="205"/>
      <c r="AN207" s="205"/>
      <c r="AO207" s="205"/>
      <c r="AP207" s="205"/>
      <c r="AQ207" s="205"/>
      <c r="AR207" s="194"/>
      <c r="AS207" s="194"/>
    </row>
    <row r="208" spans="1:45" ht="22.5" customHeight="1" x14ac:dyDescent="0.2">
      <c r="A208" s="740"/>
      <c r="B208" s="794"/>
      <c r="C208" s="798"/>
      <c r="D208" s="786"/>
      <c r="E208" s="798"/>
      <c r="F208" s="750" t="s">
        <v>246</v>
      </c>
      <c r="G208" s="763"/>
      <c r="H208" s="126" t="s">
        <v>243</v>
      </c>
      <c r="I208" s="127"/>
      <c r="J208" s="120"/>
      <c r="K208" s="54"/>
      <c r="L208" s="76"/>
      <c r="M208" s="55" t="str" cm="1">
        <f t="array" ref="M208">+_xlfn.IFS(L208="","",L208=#REF!,#REF!,L208=#REF!,#REF!)</f>
        <v/>
      </c>
      <c r="N208" s="76"/>
      <c r="O208" s="55" t="str" cm="1">
        <f t="array" ref="O208">+_xlfn.IFS(N208="","",N208=#REF!,#REF!,N208=#REF!,#REF!)</f>
        <v/>
      </c>
      <c r="P208" s="76"/>
      <c r="Q208" s="55" t="str" cm="1">
        <f t="array" ref="Q208">+_xlfn.IFS(P208="","",P208=#REF!,#REF!,P208=#REF!,#REF!,P208=#REF!,#REF!)</f>
        <v/>
      </c>
      <c r="R208" s="76"/>
      <c r="S208" s="55" t="str" cm="1">
        <f t="array" ref="S208">+_xlfn.IFS(R208="","",R208=#REF!,#REF!,R208=#REF!,#REF!)</f>
        <v/>
      </c>
      <c r="T208" s="75"/>
      <c r="U208" s="55" t="str" cm="1">
        <f t="array" ref="U208">+_xlfn.IFS(T208="","",T208=#REF!,#REF!,T208=#REF!,#REF!)</f>
        <v/>
      </c>
      <c r="V208" s="77"/>
      <c r="W208" s="121" t="str" cm="1">
        <f t="array" ref="W208">+_xlfn.IFS(V208="","",V208=#REF!,#REF!,V208=#REF!,#REF!,V208=#REF!,#REF!)</f>
        <v/>
      </c>
      <c r="X208" s="116" t="str">
        <f t="shared" si="1"/>
        <v/>
      </c>
      <c r="Y208" s="56" t="str" cm="1">
        <f t="array" ref="Y208">+_xlfn.IFS(X208="","",X208&lt;=#REF!,#REF!,X208&lt;=#REF!,#REF!,X208&lt;=#REF!,#REF!)</f>
        <v/>
      </c>
      <c r="Z208" s="113"/>
      <c r="AA208" s="108" t="str" cm="1">
        <f t="array" ref="AA208">+_xlfn.IFS(Z208="","",Z208=#REF!,#REF!,Z208=#REF!,#REF!,Z208=#REF!,#REF!)</f>
        <v/>
      </c>
      <c r="AB208" s="107" t="str" cm="1">
        <f t="array" ref="AB208">+_xlfn.IFS(AA208="","",AND(Y208=#REF!,AA208=#REF!),#REF!,AND(Y208=#REF!,AA208=#REF!),#REF!,AND(Y208=#REF!,AA208=#REF!),#REF!,AND(Y208=#REF!,AA208=#REF!),#REF!,AND(Y208=#REF!,AA208=#REF!),#REF!,AND(Y208=#REF!,AA208=#REF!),#REF!,AND(Y208=#REF!,AA208=#REF!),#REF!,AND(Y208=#REF!,AA208=#REF!),#REF!,AND(Y208=#REF!,AA208=#REF!),#REF!)</f>
        <v/>
      </c>
      <c r="AC208" s="108" t="str" cm="1">
        <f t="array" ref="AC208">+_xlfn.IFS(AB208="","",AB208=#REF!,#REF!,AB208=#REF!,#REF!,AB208=#REF!,#REF!)</f>
        <v/>
      </c>
      <c r="AD208" s="103" t="str" cm="1">
        <f t="array" ref="AD208">+_xlfn.IFS(AB208="","",AB208=#REF!,#REF!,AB208=#REF!,#REF!,AB208=#REF!,#REF!)</f>
        <v/>
      </c>
      <c r="AE208" s="738"/>
      <c r="AF208" s="740"/>
      <c r="AG208" s="758"/>
      <c r="AH208" s="734"/>
      <c r="AI208" s="728"/>
      <c r="AJ208" s="730"/>
      <c r="AK208" s="732"/>
      <c r="AL208" s="194"/>
      <c r="AM208" s="205"/>
      <c r="AN208" s="205"/>
      <c r="AO208" s="205"/>
      <c r="AP208" s="205"/>
      <c r="AQ208" s="205"/>
      <c r="AR208" s="194"/>
      <c r="AS208" s="194"/>
    </row>
    <row r="209" spans="1:45" ht="22.5" customHeight="1" x14ac:dyDescent="0.2">
      <c r="A209" s="740"/>
      <c r="B209" s="794"/>
      <c r="C209" s="798"/>
      <c r="D209" s="786"/>
      <c r="E209" s="798"/>
      <c r="F209" s="748"/>
      <c r="G209" s="761"/>
      <c r="H209" s="126" t="s">
        <v>244</v>
      </c>
      <c r="I209" s="127"/>
      <c r="J209" s="120"/>
      <c r="K209" s="54"/>
      <c r="L209" s="76"/>
      <c r="M209" s="55" t="str" cm="1">
        <f t="array" ref="M209">+_xlfn.IFS(L209="","",L209=#REF!,#REF!,L209=#REF!,#REF!)</f>
        <v/>
      </c>
      <c r="N209" s="76"/>
      <c r="O209" s="55" t="str" cm="1">
        <f t="array" ref="O209">+_xlfn.IFS(N209="","",N209=#REF!,#REF!,N209=#REF!,#REF!)</f>
        <v/>
      </c>
      <c r="P209" s="76"/>
      <c r="Q209" s="55" t="str" cm="1">
        <f t="array" ref="Q209">+_xlfn.IFS(P209="","",P209=#REF!,#REF!,P209=#REF!,#REF!,P209=#REF!,#REF!)</f>
        <v/>
      </c>
      <c r="R209" s="76"/>
      <c r="S209" s="55" t="str" cm="1">
        <f t="array" ref="S209">+_xlfn.IFS(R209="","",R209=#REF!,#REF!,R209=#REF!,#REF!)</f>
        <v/>
      </c>
      <c r="T209" s="75"/>
      <c r="U209" s="55" t="str" cm="1">
        <f t="array" ref="U209">+_xlfn.IFS(T209="","",T209=#REF!,#REF!,T209=#REF!,#REF!)</f>
        <v/>
      </c>
      <c r="V209" s="77"/>
      <c r="W209" s="121" t="str" cm="1">
        <f t="array" ref="W209">+_xlfn.IFS(V209="","",V209=#REF!,#REF!,V209=#REF!,#REF!,V209=#REF!,#REF!)</f>
        <v/>
      </c>
      <c r="X209" s="116" t="str">
        <f t="shared" si="1"/>
        <v/>
      </c>
      <c r="Y209" s="56" t="str" cm="1">
        <f t="array" ref="Y209">+_xlfn.IFS(X209="","",X209&lt;=#REF!,#REF!,X209&lt;=#REF!,#REF!,X209&lt;=#REF!,#REF!)</f>
        <v/>
      </c>
      <c r="Z209" s="113"/>
      <c r="AA209" s="108" t="str" cm="1">
        <f t="array" ref="AA209">+_xlfn.IFS(Z209="","",Z209=#REF!,#REF!,Z209=#REF!,#REF!,Z209=#REF!,#REF!)</f>
        <v/>
      </c>
      <c r="AB209" s="107" t="str" cm="1">
        <f t="array" ref="AB209">+_xlfn.IFS(AA209="","",AND(Y209=#REF!,AA209=#REF!),#REF!,AND(Y209=#REF!,AA209=#REF!),#REF!,AND(Y209=#REF!,AA209=#REF!),#REF!,AND(Y209=#REF!,AA209=#REF!),#REF!,AND(Y209=#REF!,AA209=#REF!),#REF!,AND(Y209=#REF!,AA209=#REF!),#REF!,AND(Y209=#REF!,AA209=#REF!),#REF!,AND(Y209=#REF!,AA209=#REF!),#REF!,AND(Y209=#REF!,AA209=#REF!),#REF!)</f>
        <v/>
      </c>
      <c r="AC209" s="108" t="str" cm="1">
        <f t="array" ref="AC209">+_xlfn.IFS(AB209="","",AB209=#REF!,#REF!,AB209=#REF!,#REF!,AB209=#REF!,#REF!)</f>
        <v/>
      </c>
      <c r="AD209" s="103" t="str" cm="1">
        <f t="array" ref="AD209">+_xlfn.IFS(AB209="","",AB209=#REF!,#REF!,AB209=#REF!,#REF!,AB209=#REF!,#REF!)</f>
        <v/>
      </c>
      <c r="AE209" s="738"/>
      <c r="AF209" s="740"/>
      <c r="AG209" s="758"/>
      <c r="AH209" s="734"/>
      <c r="AI209" s="728"/>
      <c r="AJ209" s="730"/>
      <c r="AK209" s="732"/>
      <c r="AL209" s="194"/>
      <c r="AM209" s="205"/>
      <c r="AN209" s="205"/>
      <c r="AO209" s="205"/>
      <c r="AP209" s="205"/>
      <c r="AQ209" s="205"/>
      <c r="AR209" s="194"/>
      <c r="AS209" s="194"/>
    </row>
    <row r="210" spans="1:45" ht="22.5" customHeight="1" x14ac:dyDescent="0.2">
      <c r="A210" s="740"/>
      <c r="B210" s="794"/>
      <c r="C210" s="798"/>
      <c r="D210" s="786"/>
      <c r="E210" s="798"/>
      <c r="F210" s="749"/>
      <c r="G210" s="762"/>
      <c r="H210" s="126" t="s">
        <v>245</v>
      </c>
      <c r="I210" s="127"/>
      <c r="J210" s="120"/>
      <c r="K210" s="54"/>
      <c r="L210" s="76"/>
      <c r="M210" s="55" t="str" cm="1">
        <f t="array" ref="M210">+_xlfn.IFS(L210="","",L210=#REF!,#REF!,L210=#REF!,#REF!)</f>
        <v/>
      </c>
      <c r="N210" s="76"/>
      <c r="O210" s="55" t="str" cm="1">
        <f t="array" ref="O210">+_xlfn.IFS(N210="","",N210=#REF!,#REF!,N210=#REF!,#REF!)</f>
        <v/>
      </c>
      <c r="P210" s="76"/>
      <c r="Q210" s="55" t="str" cm="1">
        <f t="array" ref="Q210">+_xlfn.IFS(P210="","",P210=#REF!,#REF!,P210=#REF!,#REF!,P210=#REF!,#REF!)</f>
        <v/>
      </c>
      <c r="R210" s="76"/>
      <c r="S210" s="55" t="str" cm="1">
        <f t="array" ref="S210">+_xlfn.IFS(R210="","",R210=#REF!,#REF!,R210=#REF!,#REF!)</f>
        <v/>
      </c>
      <c r="T210" s="75"/>
      <c r="U210" s="55" t="str" cm="1">
        <f t="array" ref="U210">+_xlfn.IFS(T210="","",T210=#REF!,#REF!,T210=#REF!,#REF!)</f>
        <v/>
      </c>
      <c r="V210" s="77"/>
      <c r="W210" s="121" t="str" cm="1">
        <f t="array" ref="W210">+_xlfn.IFS(V210="","",V210=#REF!,#REF!,V210=#REF!,#REF!,V210=#REF!,#REF!)</f>
        <v/>
      </c>
      <c r="X210" s="116" t="str">
        <f t="shared" si="1"/>
        <v/>
      </c>
      <c r="Y210" s="56" t="str" cm="1">
        <f t="array" ref="Y210">+_xlfn.IFS(X210="","",X210&lt;=#REF!,#REF!,X210&lt;=#REF!,#REF!,X210&lt;=#REF!,#REF!)</f>
        <v/>
      </c>
      <c r="Z210" s="113"/>
      <c r="AA210" s="108" t="str" cm="1">
        <f t="array" ref="AA210">+_xlfn.IFS(Z210="","",Z210=#REF!,#REF!,Z210=#REF!,#REF!,Z210=#REF!,#REF!)</f>
        <v/>
      </c>
      <c r="AB210" s="107" t="str" cm="1">
        <f t="array" ref="AB210">+_xlfn.IFS(AA210="","",AND(Y210=#REF!,AA210=#REF!),#REF!,AND(Y210=#REF!,AA210=#REF!),#REF!,AND(Y210=#REF!,AA210=#REF!),#REF!,AND(Y210=#REF!,AA210=#REF!),#REF!,AND(Y210=#REF!,AA210=#REF!),#REF!,AND(Y210=#REF!,AA210=#REF!),#REF!,AND(Y210=#REF!,AA210=#REF!),#REF!,AND(Y210=#REF!,AA210=#REF!),#REF!,AND(Y210=#REF!,AA210=#REF!),#REF!)</f>
        <v/>
      </c>
      <c r="AC210" s="108" t="str" cm="1">
        <f t="array" ref="AC210">+_xlfn.IFS(AB210="","",AB210=#REF!,#REF!,AB210=#REF!,#REF!,AB210=#REF!,#REF!)</f>
        <v/>
      </c>
      <c r="AD210" s="103" t="str" cm="1">
        <f t="array" ref="AD210">+_xlfn.IFS(AB210="","",AB210=#REF!,#REF!,AB210=#REF!,#REF!,AB210=#REF!,#REF!)</f>
        <v/>
      </c>
      <c r="AE210" s="738"/>
      <c r="AF210" s="740"/>
      <c r="AG210" s="758"/>
      <c r="AH210" s="734"/>
      <c r="AI210" s="728"/>
      <c r="AJ210" s="730"/>
      <c r="AK210" s="732"/>
      <c r="AL210" s="194"/>
      <c r="AM210" s="205"/>
      <c r="AN210" s="205"/>
      <c r="AO210" s="205"/>
      <c r="AP210" s="205"/>
      <c r="AQ210" s="205"/>
      <c r="AR210" s="194"/>
      <c r="AS210" s="194"/>
    </row>
    <row r="211" spans="1:45" ht="22.5" customHeight="1" x14ac:dyDescent="0.2">
      <c r="A211" s="740"/>
      <c r="B211" s="794"/>
      <c r="C211" s="798"/>
      <c r="D211" s="786"/>
      <c r="E211" s="798"/>
      <c r="F211" s="750" t="s">
        <v>247</v>
      </c>
      <c r="G211" s="763"/>
      <c r="H211" s="126" t="s">
        <v>243</v>
      </c>
      <c r="I211" s="127"/>
      <c r="J211" s="120"/>
      <c r="K211" s="54"/>
      <c r="L211" s="76"/>
      <c r="M211" s="55" t="str" cm="1">
        <f t="array" ref="M211">+_xlfn.IFS(L211="","",L211=#REF!,#REF!,L211=#REF!,#REF!)</f>
        <v/>
      </c>
      <c r="N211" s="76"/>
      <c r="O211" s="55" t="str" cm="1">
        <f t="array" ref="O211">+_xlfn.IFS(N211="","",N211=#REF!,#REF!,N211=#REF!,#REF!)</f>
        <v/>
      </c>
      <c r="P211" s="76"/>
      <c r="Q211" s="55" t="str" cm="1">
        <f t="array" ref="Q211">+_xlfn.IFS(P211="","",P211=#REF!,#REF!,P211=#REF!,#REF!,P211=#REF!,#REF!)</f>
        <v/>
      </c>
      <c r="R211" s="76"/>
      <c r="S211" s="55" t="str" cm="1">
        <f t="array" ref="S211">+_xlfn.IFS(R211="","",R211=#REF!,#REF!,R211=#REF!,#REF!)</f>
        <v/>
      </c>
      <c r="T211" s="75"/>
      <c r="U211" s="55" t="str" cm="1">
        <f t="array" ref="U211">+_xlfn.IFS(T211="","",T211=#REF!,#REF!,T211=#REF!,#REF!)</f>
        <v/>
      </c>
      <c r="V211" s="77"/>
      <c r="W211" s="121" t="str" cm="1">
        <f t="array" ref="W211">+_xlfn.IFS(V211="","",V211=#REF!,#REF!,V211=#REF!,#REF!,V211=#REF!,#REF!)</f>
        <v/>
      </c>
      <c r="X211" s="116" t="str">
        <f t="shared" si="1"/>
        <v/>
      </c>
      <c r="Y211" s="56" t="str" cm="1">
        <f t="array" ref="Y211">+_xlfn.IFS(X211="","",X211&lt;=#REF!,#REF!,X211&lt;=#REF!,#REF!,X211&lt;=#REF!,#REF!)</f>
        <v/>
      </c>
      <c r="Z211" s="113"/>
      <c r="AA211" s="108" t="str" cm="1">
        <f t="array" ref="AA211">+_xlfn.IFS(Z211="","",Z211=#REF!,#REF!,Z211=#REF!,#REF!,Z211=#REF!,#REF!)</f>
        <v/>
      </c>
      <c r="AB211" s="107" t="str" cm="1">
        <f t="array" ref="AB211">+_xlfn.IFS(AA211="","",AND(Y211=#REF!,AA211=#REF!),#REF!,AND(Y211=#REF!,AA211=#REF!),#REF!,AND(Y211=#REF!,AA211=#REF!),#REF!,AND(Y211=#REF!,AA211=#REF!),#REF!,AND(Y211=#REF!,AA211=#REF!),#REF!,AND(Y211=#REF!,AA211=#REF!),#REF!,AND(Y211=#REF!,AA211=#REF!),#REF!,AND(Y211=#REF!,AA211=#REF!),#REF!,AND(Y211=#REF!,AA211=#REF!),#REF!)</f>
        <v/>
      </c>
      <c r="AC211" s="108" t="str" cm="1">
        <f t="array" ref="AC211">+_xlfn.IFS(AB211="","",AB211=#REF!,#REF!,AB211=#REF!,#REF!,AB211=#REF!,#REF!)</f>
        <v/>
      </c>
      <c r="AD211" s="103" t="str" cm="1">
        <f t="array" ref="AD211">+_xlfn.IFS(AB211="","",AB211=#REF!,#REF!,AB211=#REF!,#REF!,AB211=#REF!,#REF!)</f>
        <v/>
      </c>
      <c r="AE211" s="738"/>
      <c r="AF211" s="740"/>
      <c r="AG211" s="758"/>
      <c r="AH211" s="734"/>
      <c r="AI211" s="728"/>
      <c r="AJ211" s="730"/>
      <c r="AK211" s="732"/>
      <c r="AL211" s="194"/>
      <c r="AM211" s="205"/>
      <c r="AN211" s="205"/>
      <c r="AO211" s="205"/>
      <c r="AP211" s="205"/>
      <c r="AQ211" s="205"/>
      <c r="AR211" s="194"/>
      <c r="AS211" s="194"/>
    </row>
    <row r="212" spans="1:45" ht="22.5" customHeight="1" x14ac:dyDescent="0.2">
      <c r="A212" s="740"/>
      <c r="B212" s="794"/>
      <c r="C212" s="798"/>
      <c r="D212" s="786"/>
      <c r="E212" s="798"/>
      <c r="F212" s="748"/>
      <c r="G212" s="761"/>
      <c r="H212" s="126" t="s">
        <v>244</v>
      </c>
      <c r="I212" s="127"/>
      <c r="J212" s="120"/>
      <c r="K212" s="54"/>
      <c r="L212" s="76"/>
      <c r="M212" s="55" t="str" cm="1">
        <f t="array" ref="M212">+_xlfn.IFS(L212="","",L212=#REF!,#REF!,L212=#REF!,#REF!)</f>
        <v/>
      </c>
      <c r="N212" s="76"/>
      <c r="O212" s="55" t="str" cm="1">
        <f t="array" ref="O212">+_xlfn.IFS(N212="","",N212=#REF!,#REF!,N212=#REF!,#REF!)</f>
        <v/>
      </c>
      <c r="P212" s="76"/>
      <c r="Q212" s="55" t="str" cm="1">
        <f t="array" ref="Q212">+_xlfn.IFS(P212="","",P212=#REF!,#REF!,P212=#REF!,#REF!,P212=#REF!,#REF!)</f>
        <v/>
      </c>
      <c r="R212" s="76"/>
      <c r="S212" s="55" t="str" cm="1">
        <f t="array" ref="S212">+_xlfn.IFS(R212="","",R212=#REF!,#REF!,R212=#REF!,#REF!)</f>
        <v/>
      </c>
      <c r="T212" s="75"/>
      <c r="U212" s="55" t="str" cm="1">
        <f t="array" ref="U212">+_xlfn.IFS(T212="","",T212=#REF!,#REF!,T212=#REF!,#REF!)</f>
        <v/>
      </c>
      <c r="V212" s="77"/>
      <c r="W212" s="121" t="str" cm="1">
        <f t="array" ref="W212">+_xlfn.IFS(V212="","",V212=#REF!,#REF!,V212=#REF!,#REF!,V212=#REF!,#REF!)</f>
        <v/>
      </c>
      <c r="X212" s="116" t="str">
        <f t="shared" si="1"/>
        <v/>
      </c>
      <c r="Y212" s="56" t="str" cm="1">
        <f t="array" ref="Y212">+_xlfn.IFS(X212="","",X212&lt;=#REF!,#REF!,X212&lt;=#REF!,#REF!,X212&lt;=#REF!,#REF!)</f>
        <v/>
      </c>
      <c r="Z212" s="113"/>
      <c r="AA212" s="108" t="str" cm="1">
        <f t="array" ref="AA212">+_xlfn.IFS(Z212="","",Z212=#REF!,#REF!,Z212=#REF!,#REF!,Z212=#REF!,#REF!)</f>
        <v/>
      </c>
      <c r="AB212" s="107" t="str" cm="1">
        <f t="array" ref="AB212">+_xlfn.IFS(AA212="","",AND(Y212=#REF!,AA212=#REF!),#REF!,AND(Y212=#REF!,AA212=#REF!),#REF!,AND(Y212=#REF!,AA212=#REF!),#REF!,AND(Y212=#REF!,AA212=#REF!),#REF!,AND(Y212=#REF!,AA212=#REF!),#REF!,AND(Y212=#REF!,AA212=#REF!),#REF!,AND(Y212=#REF!,AA212=#REF!),#REF!,AND(Y212=#REF!,AA212=#REF!),#REF!,AND(Y212=#REF!,AA212=#REF!),#REF!)</f>
        <v/>
      </c>
      <c r="AC212" s="108" t="str" cm="1">
        <f t="array" ref="AC212">+_xlfn.IFS(AB212="","",AB212=#REF!,#REF!,AB212=#REF!,#REF!,AB212=#REF!,#REF!)</f>
        <v/>
      </c>
      <c r="AD212" s="103" t="str" cm="1">
        <f t="array" ref="AD212">+_xlfn.IFS(AB212="","",AB212=#REF!,#REF!,AB212=#REF!,#REF!,AB212=#REF!,#REF!)</f>
        <v/>
      </c>
      <c r="AE212" s="738"/>
      <c r="AF212" s="740"/>
      <c r="AG212" s="758"/>
      <c r="AH212" s="734"/>
      <c r="AI212" s="728"/>
      <c r="AJ212" s="730"/>
      <c r="AK212" s="732"/>
      <c r="AL212" s="194"/>
      <c r="AM212" s="205"/>
      <c r="AN212" s="205"/>
      <c r="AO212" s="205"/>
      <c r="AP212" s="205"/>
      <c r="AQ212" s="205"/>
      <c r="AR212" s="194"/>
      <c r="AS212" s="194"/>
    </row>
    <row r="213" spans="1:45" ht="22.5" customHeight="1" x14ac:dyDescent="0.2">
      <c r="A213" s="740"/>
      <c r="B213" s="794"/>
      <c r="C213" s="798"/>
      <c r="D213" s="786"/>
      <c r="E213" s="798"/>
      <c r="F213" s="749"/>
      <c r="G213" s="762"/>
      <c r="H213" s="126" t="s">
        <v>245</v>
      </c>
      <c r="I213" s="127"/>
      <c r="J213" s="120"/>
      <c r="K213" s="54"/>
      <c r="L213" s="76"/>
      <c r="M213" s="55" t="str" cm="1">
        <f t="array" ref="M213">+_xlfn.IFS(L213="","",L213=#REF!,#REF!,L213=#REF!,#REF!)</f>
        <v/>
      </c>
      <c r="N213" s="76"/>
      <c r="O213" s="55" t="str" cm="1">
        <f t="array" ref="O213">+_xlfn.IFS(N213="","",N213=#REF!,#REF!,N213=#REF!,#REF!)</f>
        <v/>
      </c>
      <c r="P213" s="76"/>
      <c r="Q213" s="55" t="str" cm="1">
        <f t="array" ref="Q213">+_xlfn.IFS(P213="","",P213=#REF!,#REF!,P213=#REF!,#REF!,P213=#REF!,#REF!)</f>
        <v/>
      </c>
      <c r="R213" s="76"/>
      <c r="S213" s="55" t="str" cm="1">
        <f t="array" ref="S213">+_xlfn.IFS(R213="","",R213=#REF!,#REF!,R213=#REF!,#REF!)</f>
        <v/>
      </c>
      <c r="T213" s="75"/>
      <c r="U213" s="55" t="str" cm="1">
        <f t="array" ref="U213">+_xlfn.IFS(T213="","",T213=#REF!,#REF!,T213=#REF!,#REF!)</f>
        <v/>
      </c>
      <c r="V213" s="77"/>
      <c r="W213" s="121" t="str" cm="1">
        <f t="array" ref="W213">+_xlfn.IFS(V213="","",V213=#REF!,#REF!,V213=#REF!,#REF!,V213=#REF!,#REF!)</f>
        <v/>
      </c>
      <c r="X213" s="116" t="str">
        <f t="shared" si="1"/>
        <v/>
      </c>
      <c r="Y213" s="56" t="str" cm="1">
        <f t="array" ref="Y213">+_xlfn.IFS(X213="","",X213&lt;=#REF!,#REF!,X213&lt;=#REF!,#REF!,X213&lt;=#REF!,#REF!)</f>
        <v/>
      </c>
      <c r="Z213" s="113"/>
      <c r="AA213" s="108" t="str" cm="1">
        <f t="array" ref="AA213">+_xlfn.IFS(Z213="","",Z213=#REF!,#REF!,Z213=#REF!,#REF!,Z213=#REF!,#REF!)</f>
        <v/>
      </c>
      <c r="AB213" s="107" t="str" cm="1">
        <f t="array" ref="AB213">+_xlfn.IFS(AA213="","",AND(Y213=#REF!,AA213=#REF!),#REF!,AND(Y213=#REF!,AA213=#REF!),#REF!,AND(Y213=#REF!,AA213=#REF!),#REF!,AND(Y213=#REF!,AA213=#REF!),#REF!,AND(Y213=#REF!,AA213=#REF!),#REF!,AND(Y213=#REF!,AA213=#REF!),#REF!,AND(Y213=#REF!,AA213=#REF!),#REF!,AND(Y213=#REF!,AA213=#REF!),#REF!,AND(Y213=#REF!,AA213=#REF!),#REF!)</f>
        <v/>
      </c>
      <c r="AC213" s="108" t="str" cm="1">
        <f t="array" ref="AC213">+_xlfn.IFS(AB213="","",AB213=#REF!,#REF!,AB213=#REF!,#REF!,AB213=#REF!,#REF!)</f>
        <v/>
      </c>
      <c r="AD213" s="103" t="str" cm="1">
        <f t="array" ref="AD213">+_xlfn.IFS(AB213="","",AB213=#REF!,#REF!,AB213=#REF!,#REF!,AB213=#REF!,#REF!)</f>
        <v/>
      </c>
      <c r="AE213" s="738"/>
      <c r="AF213" s="740"/>
      <c r="AG213" s="758"/>
      <c r="AH213" s="734"/>
      <c r="AI213" s="728"/>
      <c r="AJ213" s="730"/>
      <c r="AK213" s="732"/>
      <c r="AL213" s="194"/>
      <c r="AM213" s="205"/>
      <c r="AN213" s="205"/>
      <c r="AO213" s="205"/>
      <c r="AP213" s="205"/>
      <c r="AQ213" s="205"/>
      <c r="AR213" s="194"/>
      <c r="AS213" s="194"/>
    </row>
    <row r="214" spans="1:45" ht="22.5" customHeight="1" x14ac:dyDescent="0.2">
      <c r="A214" s="740"/>
      <c r="B214" s="794"/>
      <c r="C214" s="798"/>
      <c r="D214" s="786"/>
      <c r="E214" s="798"/>
      <c r="F214" s="750" t="s">
        <v>248</v>
      </c>
      <c r="G214" s="763"/>
      <c r="H214" s="126" t="s">
        <v>243</v>
      </c>
      <c r="I214" s="127"/>
      <c r="J214" s="120"/>
      <c r="K214" s="54"/>
      <c r="L214" s="76"/>
      <c r="M214" s="55" t="str" cm="1">
        <f t="array" ref="M214">+_xlfn.IFS(L214="","",L214=#REF!,#REF!,L214=#REF!,#REF!)</f>
        <v/>
      </c>
      <c r="N214" s="76"/>
      <c r="O214" s="55" t="str" cm="1">
        <f t="array" ref="O214">+_xlfn.IFS(N214="","",N214=#REF!,#REF!,N214=#REF!,#REF!)</f>
        <v/>
      </c>
      <c r="P214" s="76"/>
      <c r="Q214" s="55" t="str" cm="1">
        <f t="array" ref="Q214">+_xlfn.IFS(P214="","",P214=#REF!,#REF!,P214=#REF!,#REF!,P214=#REF!,#REF!)</f>
        <v/>
      </c>
      <c r="R214" s="76"/>
      <c r="S214" s="55" t="str" cm="1">
        <f t="array" ref="S214">+_xlfn.IFS(R214="","",R214=#REF!,#REF!,R214=#REF!,#REF!)</f>
        <v/>
      </c>
      <c r="T214" s="75"/>
      <c r="U214" s="55" t="str" cm="1">
        <f t="array" ref="U214">+_xlfn.IFS(T214="","",T214=#REF!,#REF!,T214=#REF!,#REF!)</f>
        <v/>
      </c>
      <c r="V214" s="77"/>
      <c r="W214" s="121" t="str" cm="1">
        <f t="array" ref="W214">+_xlfn.IFS(V214="","",V214=#REF!,#REF!,V214=#REF!,#REF!,V214=#REF!,#REF!)</f>
        <v/>
      </c>
      <c r="X214" s="116" t="str">
        <f t="shared" si="1"/>
        <v/>
      </c>
      <c r="Y214" s="56" t="str" cm="1">
        <f t="array" ref="Y214">+_xlfn.IFS(X214="","",X214&lt;=#REF!,#REF!,X214&lt;=#REF!,#REF!,X214&lt;=#REF!,#REF!)</f>
        <v/>
      </c>
      <c r="Z214" s="113"/>
      <c r="AA214" s="108" t="str" cm="1">
        <f t="array" ref="AA214">+_xlfn.IFS(Z214="","",Z214=#REF!,#REF!,Z214=#REF!,#REF!,Z214=#REF!,#REF!)</f>
        <v/>
      </c>
      <c r="AB214" s="107" t="str" cm="1">
        <f t="array" ref="AB214">+_xlfn.IFS(AA214="","",AND(Y214=#REF!,AA214=#REF!),#REF!,AND(Y214=#REF!,AA214=#REF!),#REF!,AND(Y214=#REF!,AA214=#REF!),#REF!,AND(Y214=#REF!,AA214=#REF!),#REF!,AND(Y214=#REF!,AA214=#REF!),#REF!,AND(Y214=#REF!,AA214=#REF!),#REF!,AND(Y214=#REF!,AA214=#REF!),#REF!,AND(Y214=#REF!,AA214=#REF!),#REF!,AND(Y214=#REF!,AA214=#REF!),#REF!)</f>
        <v/>
      </c>
      <c r="AC214" s="108" t="str" cm="1">
        <f t="array" ref="AC214">+_xlfn.IFS(AB214="","",AB214=#REF!,#REF!,AB214=#REF!,#REF!,AB214=#REF!,#REF!)</f>
        <v/>
      </c>
      <c r="AD214" s="103" t="str" cm="1">
        <f t="array" ref="AD214">+_xlfn.IFS(AB214="","",AB214=#REF!,#REF!,AB214=#REF!,#REF!,AB214=#REF!,#REF!)</f>
        <v/>
      </c>
      <c r="AE214" s="738"/>
      <c r="AF214" s="740"/>
      <c r="AG214" s="758"/>
      <c r="AH214" s="734"/>
      <c r="AI214" s="728"/>
      <c r="AJ214" s="730"/>
      <c r="AK214" s="732"/>
      <c r="AL214" s="194"/>
      <c r="AM214" s="205"/>
      <c r="AN214" s="205"/>
      <c r="AO214" s="205"/>
      <c r="AP214" s="205"/>
      <c r="AQ214" s="205"/>
      <c r="AR214" s="194"/>
      <c r="AS214" s="194"/>
    </row>
    <row r="215" spans="1:45" ht="22.5" customHeight="1" x14ac:dyDescent="0.2">
      <c r="A215" s="740"/>
      <c r="B215" s="794"/>
      <c r="C215" s="798"/>
      <c r="D215" s="786"/>
      <c r="E215" s="798"/>
      <c r="F215" s="748"/>
      <c r="G215" s="761"/>
      <c r="H215" s="126" t="s">
        <v>244</v>
      </c>
      <c r="I215" s="127"/>
      <c r="J215" s="120"/>
      <c r="K215" s="54"/>
      <c r="L215" s="76"/>
      <c r="M215" s="55" t="str" cm="1">
        <f t="array" ref="M215">+_xlfn.IFS(L215="","",L215=#REF!,#REF!,L215=#REF!,#REF!)</f>
        <v/>
      </c>
      <c r="N215" s="76"/>
      <c r="O215" s="55" t="str" cm="1">
        <f t="array" ref="O215">+_xlfn.IFS(N215="","",N215=#REF!,#REF!,N215=#REF!,#REF!)</f>
        <v/>
      </c>
      <c r="P215" s="76"/>
      <c r="Q215" s="55" t="str" cm="1">
        <f t="array" ref="Q215">+_xlfn.IFS(P215="","",P215=#REF!,#REF!,P215=#REF!,#REF!,P215=#REF!,#REF!)</f>
        <v/>
      </c>
      <c r="R215" s="76"/>
      <c r="S215" s="55" t="str" cm="1">
        <f t="array" ref="S215">+_xlfn.IFS(R215="","",R215=#REF!,#REF!,R215=#REF!,#REF!)</f>
        <v/>
      </c>
      <c r="T215" s="75"/>
      <c r="U215" s="55" t="str" cm="1">
        <f t="array" ref="U215">+_xlfn.IFS(T215="","",T215=#REF!,#REF!,T215=#REF!,#REF!)</f>
        <v/>
      </c>
      <c r="V215" s="77"/>
      <c r="W215" s="121" t="str" cm="1">
        <f t="array" ref="W215">+_xlfn.IFS(V215="","",V215=#REF!,#REF!,V215=#REF!,#REF!,V215=#REF!,#REF!)</f>
        <v/>
      </c>
      <c r="X215" s="116" t="str">
        <f t="shared" si="1"/>
        <v/>
      </c>
      <c r="Y215" s="56" t="str" cm="1">
        <f t="array" ref="Y215">+_xlfn.IFS(X215="","",X215&lt;=#REF!,#REF!,X215&lt;=#REF!,#REF!,X215&lt;=#REF!,#REF!)</f>
        <v/>
      </c>
      <c r="Z215" s="113"/>
      <c r="AA215" s="108" t="str" cm="1">
        <f t="array" ref="AA215">+_xlfn.IFS(Z215="","",Z215=#REF!,#REF!,Z215=#REF!,#REF!,Z215=#REF!,#REF!)</f>
        <v/>
      </c>
      <c r="AB215" s="107" t="str" cm="1">
        <f t="array" ref="AB215">+_xlfn.IFS(AA215="","",AND(Y215=#REF!,AA215=#REF!),#REF!,AND(Y215=#REF!,AA215=#REF!),#REF!,AND(Y215=#REF!,AA215=#REF!),#REF!,AND(Y215=#REF!,AA215=#REF!),#REF!,AND(Y215=#REF!,AA215=#REF!),#REF!,AND(Y215=#REF!,AA215=#REF!),#REF!,AND(Y215=#REF!,AA215=#REF!),#REF!,AND(Y215=#REF!,AA215=#REF!),#REF!,AND(Y215=#REF!,AA215=#REF!),#REF!)</f>
        <v/>
      </c>
      <c r="AC215" s="108" t="str" cm="1">
        <f t="array" ref="AC215">+_xlfn.IFS(AB215="","",AB215=#REF!,#REF!,AB215=#REF!,#REF!,AB215=#REF!,#REF!)</f>
        <v/>
      </c>
      <c r="AD215" s="103" t="str" cm="1">
        <f t="array" ref="AD215">+_xlfn.IFS(AB215="","",AB215=#REF!,#REF!,AB215=#REF!,#REF!,AB215=#REF!,#REF!)</f>
        <v/>
      </c>
      <c r="AE215" s="738"/>
      <c r="AF215" s="740"/>
      <c r="AG215" s="758"/>
      <c r="AH215" s="734"/>
      <c r="AI215" s="728"/>
      <c r="AJ215" s="730"/>
      <c r="AK215" s="732"/>
      <c r="AL215" s="194"/>
      <c r="AM215" s="205"/>
      <c r="AN215" s="205"/>
      <c r="AO215" s="205"/>
      <c r="AP215" s="205"/>
      <c r="AQ215" s="205"/>
      <c r="AR215" s="194"/>
      <c r="AS215" s="194"/>
    </row>
    <row r="216" spans="1:45" ht="22.5" customHeight="1" x14ac:dyDescent="0.2">
      <c r="A216" s="740"/>
      <c r="B216" s="794"/>
      <c r="C216" s="798"/>
      <c r="D216" s="786"/>
      <c r="E216" s="798"/>
      <c r="F216" s="749"/>
      <c r="G216" s="762"/>
      <c r="H216" s="126" t="s">
        <v>245</v>
      </c>
      <c r="I216" s="127"/>
      <c r="J216" s="120"/>
      <c r="K216" s="54"/>
      <c r="L216" s="76"/>
      <c r="M216" s="55" t="str" cm="1">
        <f t="array" ref="M216">+_xlfn.IFS(L216="","",L216=#REF!,#REF!,L216=#REF!,#REF!)</f>
        <v/>
      </c>
      <c r="N216" s="76"/>
      <c r="O216" s="55" t="str" cm="1">
        <f t="array" ref="O216">+_xlfn.IFS(N216="","",N216=#REF!,#REF!,N216=#REF!,#REF!)</f>
        <v/>
      </c>
      <c r="P216" s="76"/>
      <c r="Q216" s="55" t="str" cm="1">
        <f t="array" ref="Q216">+_xlfn.IFS(P216="","",P216=#REF!,#REF!,P216=#REF!,#REF!,P216=#REF!,#REF!)</f>
        <v/>
      </c>
      <c r="R216" s="76"/>
      <c r="S216" s="55" t="str" cm="1">
        <f t="array" ref="S216">+_xlfn.IFS(R216="","",R216=#REF!,#REF!,R216=#REF!,#REF!)</f>
        <v/>
      </c>
      <c r="T216" s="75"/>
      <c r="U216" s="55" t="str" cm="1">
        <f t="array" ref="U216">+_xlfn.IFS(T216="","",T216=#REF!,#REF!,T216=#REF!,#REF!)</f>
        <v/>
      </c>
      <c r="V216" s="77"/>
      <c r="W216" s="121" t="str" cm="1">
        <f t="array" ref="W216">+_xlfn.IFS(V216="","",V216=#REF!,#REF!,V216=#REF!,#REF!,V216=#REF!,#REF!)</f>
        <v/>
      </c>
      <c r="X216" s="116" t="str">
        <f t="shared" si="1"/>
        <v/>
      </c>
      <c r="Y216" s="56" t="str" cm="1">
        <f t="array" ref="Y216">+_xlfn.IFS(X216="","",X216&lt;=#REF!,#REF!,X216&lt;=#REF!,#REF!,X216&lt;=#REF!,#REF!)</f>
        <v/>
      </c>
      <c r="Z216" s="113"/>
      <c r="AA216" s="108" t="str" cm="1">
        <f t="array" ref="AA216">+_xlfn.IFS(Z216="","",Z216=#REF!,#REF!,Z216=#REF!,#REF!,Z216=#REF!,#REF!)</f>
        <v/>
      </c>
      <c r="AB216" s="107" t="str" cm="1">
        <f t="array" ref="AB216">+_xlfn.IFS(AA216="","",AND(Y216=#REF!,AA216=#REF!),#REF!,AND(Y216=#REF!,AA216=#REF!),#REF!,AND(Y216=#REF!,AA216=#REF!),#REF!,AND(Y216=#REF!,AA216=#REF!),#REF!,AND(Y216=#REF!,AA216=#REF!),#REF!,AND(Y216=#REF!,AA216=#REF!),#REF!,AND(Y216=#REF!,AA216=#REF!),#REF!,AND(Y216=#REF!,AA216=#REF!),#REF!,AND(Y216=#REF!,AA216=#REF!),#REF!)</f>
        <v/>
      </c>
      <c r="AC216" s="108" t="str" cm="1">
        <f t="array" ref="AC216">+_xlfn.IFS(AB216="","",AB216=#REF!,#REF!,AB216=#REF!,#REF!,AB216=#REF!,#REF!)</f>
        <v/>
      </c>
      <c r="AD216" s="103" t="str" cm="1">
        <f t="array" ref="AD216">+_xlfn.IFS(AB216="","",AB216=#REF!,#REF!,AB216=#REF!,#REF!,AB216=#REF!,#REF!)</f>
        <v/>
      </c>
      <c r="AE216" s="738"/>
      <c r="AF216" s="740"/>
      <c r="AG216" s="758"/>
      <c r="AH216" s="734"/>
      <c r="AI216" s="728"/>
      <c r="AJ216" s="730"/>
      <c r="AK216" s="732"/>
      <c r="AL216" s="194"/>
      <c r="AM216" s="205"/>
      <c r="AN216" s="205"/>
      <c r="AO216" s="205"/>
      <c r="AP216" s="205"/>
      <c r="AQ216" s="205"/>
      <c r="AR216" s="194"/>
      <c r="AS216" s="194"/>
    </row>
    <row r="217" spans="1:45" ht="22.5" customHeight="1" x14ac:dyDescent="0.2">
      <c r="A217" s="740"/>
      <c r="B217" s="794"/>
      <c r="C217" s="798"/>
      <c r="D217" s="786"/>
      <c r="E217" s="798"/>
      <c r="F217" s="750" t="s">
        <v>249</v>
      </c>
      <c r="G217" s="763"/>
      <c r="H217" s="126" t="s">
        <v>243</v>
      </c>
      <c r="I217" s="127"/>
      <c r="J217" s="120"/>
      <c r="K217" s="54"/>
      <c r="L217" s="76"/>
      <c r="M217" s="55" t="str" cm="1">
        <f t="array" ref="M217">+_xlfn.IFS(L217="","",L217=#REF!,#REF!,L217=#REF!,#REF!)</f>
        <v/>
      </c>
      <c r="N217" s="76"/>
      <c r="O217" s="55" t="str" cm="1">
        <f t="array" ref="O217">+_xlfn.IFS(N217="","",N217=#REF!,#REF!,N217=#REF!,#REF!)</f>
        <v/>
      </c>
      <c r="P217" s="76"/>
      <c r="Q217" s="55" t="str" cm="1">
        <f t="array" ref="Q217">+_xlfn.IFS(P217="","",P217=#REF!,#REF!,P217=#REF!,#REF!,P217=#REF!,#REF!)</f>
        <v/>
      </c>
      <c r="R217" s="76"/>
      <c r="S217" s="55" t="str" cm="1">
        <f t="array" ref="S217">+_xlfn.IFS(R217="","",R217=#REF!,#REF!,R217=#REF!,#REF!)</f>
        <v/>
      </c>
      <c r="T217" s="75"/>
      <c r="U217" s="55" t="str" cm="1">
        <f t="array" ref="U217">+_xlfn.IFS(T217="","",T217=#REF!,#REF!,T217=#REF!,#REF!)</f>
        <v/>
      </c>
      <c r="V217" s="77"/>
      <c r="W217" s="121" t="str" cm="1">
        <f t="array" ref="W217">+_xlfn.IFS(V217="","",V217=#REF!,#REF!,V217=#REF!,#REF!,V217=#REF!,#REF!)</f>
        <v/>
      </c>
      <c r="X217" s="116" t="str">
        <f t="shared" si="1"/>
        <v/>
      </c>
      <c r="Y217" s="56" t="str" cm="1">
        <f t="array" ref="Y217">+_xlfn.IFS(X217="","",X217&lt;=#REF!,#REF!,X217&lt;=#REF!,#REF!,X217&lt;=#REF!,#REF!)</f>
        <v/>
      </c>
      <c r="Z217" s="113"/>
      <c r="AA217" s="108" t="str" cm="1">
        <f t="array" ref="AA217">+_xlfn.IFS(Z217="","",Z217=#REF!,#REF!,Z217=#REF!,#REF!,Z217=#REF!,#REF!)</f>
        <v/>
      </c>
      <c r="AB217" s="107" t="str" cm="1">
        <f t="array" ref="AB217">+_xlfn.IFS(AA217="","",AND(Y217=#REF!,AA217=#REF!),#REF!,AND(Y217=#REF!,AA217=#REF!),#REF!,AND(Y217=#REF!,AA217=#REF!),#REF!,AND(Y217=#REF!,AA217=#REF!),#REF!,AND(Y217=#REF!,AA217=#REF!),#REF!,AND(Y217=#REF!,AA217=#REF!),#REF!,AND(Y217=#REF!,AA217=#REF!),#REF!,AND(Y217=#REF!,AA217=#REF!),#REF!,AND(Y217=#REF!,AA217=#REF!),#REF!)</f>
        <v/>
      </c>
      <c r="AC217" s="108" t="str" cm="1">
        <f t="array" ref="AC217">+_xlfn.IFS(AB217="","",AB217=#REF!,#REF!,AB217=#REF!,#REF!,AB217=#REF!,#REF!)</f>
        <v/>
      </c>
      <c r="AD217" s="103" t="str" cm="1">
        <f t="array" ref="AD217">+_xlfn.IFS(AB217="","",AB217=#REF!,#REF!,AB217=#REF!,#REF!,AB217=#REF!,#REF!)</f>
        <v/>
      </c>
      <c r="AE217" s="738"/>
      <c r="AF217" s="740"/>
      <c r="AG217" s="758"/>
      <c r="AH217" s="734"/>
      <c r="AI217" s="728"/>
      <c r="AJ217" s="730"/>
      <c r="AK217" s="732"/>
      <c r="AL217" s="194"/>
      <c r="AM217" s="205"/>
      <c r="AN217" s="205"/>
      <c r="AO217" s="205"/>
      <c r="AP217" s="205"/>
      <c r="AQ217" s="205"/>
      <c r="AR217" s="194"/>
      <c r="AS217" s="194"/>
    </row>
    <row r="218" spans="1:45" ht="22.5" customHeight="1" x14ac:dyDescent="0.2">
      <c r="A218" s="740"/>
      <c r="B218" s="794"/>
      <c r="C218" s="798"/>
      <c r="D218" s="786"/>
      <c r="E218" s="798"/>
      <c r="F218" s="748"/>
      <c r="G218" s="761"/>
      <c r="H218" s="126" t="s">
        <v>244</v>
      </c>
      <c r="I218" s="127"/>
      <c r="J218" s="120"/>
      <c r="K218" s="54"/>
      <c r="L218" s="76"/>
      <c r="M218" s="55" t="str" cm="1">
        <f t="array" ref="M218">+_xlfn.IFS(L218="","",L218=#REF!,#REF!,L218=#REF!,#REF!)</f>
        <v/>
      </c>
      <c r="N218" s="76"/>
      <c r="O218" s="55" t="str" cm="1">
        <f t="array" ref="O218">+_xlfn.IFS(N218="","",N218=#REF!,#REF!,N218=#REF!,#REF!)</f>
        <v/>
      </c>
      <c r="P218" s="76"/>
      <c r="Q218" s="55" t="str" cm="1">
        <f t="array" ref="Q218">+_xlfn.IFS(P218="","",P218=#REF!,#REF!,P218=#REF!,#REF!,P218=#REF!,#REF!)</f>
        <v/>
      </c>
      <c r="R218" s="76"/>
      <c r="S218" s="55" t="str" cm="1">
        <f t="array" ref="S218">+_xlfn.IFS(R218="","",R218=#REF!,#REF!,R218=#REF!,#REF!)</f>
        <v/>
      </c>
      <c r="T218" s="75"/>
      <c r="U218" s="55" t="str" cm="1">
        <f t="array" ref="U218">+_xlfn.IFS(T218="","",T218=#REF!,#REF!,T218=#REF!,#REF!)</f>
        <v/>
      </c>
      <c r="V218" s="77"/>
      <c r="W218" s="121" t="str" cm="1">
        <f t="array" ref="W218">+_xlfn.IFS(V218="","",V218=#REF!,#REF!,V218=#REF!,#REF!,V218=#REF!,#REF!)</f>
        <v/>
      </c>
      <c r="X218" s="116" t="str">
        <f t="shared" si="1"/>
        <v/>
      </c>
      <c r="Y218" s="56" t="str" cm="1">
        <f t="array" ref="Y218">+_xlfn.IFS(X218="","",X218&lt;=#REF!,#REF!,X218&lt;=#REF!,#REF!,X218&lt;=#REF!,#REF!)</f>
        <v/>
      </c>
      <c r="Z218" s="113"/>
      <c r="AA218" s="108" t="str" cm="1">
        <f t="array" ref="AA218">+_xlfn.IFS(Z218="","",Z218=#REF!,#REF!,Z218=#REF!,#REF!,Z218=#REF!,#REF!)</f>
        <v/>
      </c>
      <c r="AB218" s="107" t="str" cm="1">
        <f t="array" ref="AB218">+_xlfn.IFS(AA218="","",AND(Y218=#REF!,AA218=#REF!),#REF!,AND(Y218=#REF!,AA218=#REF!),#REF!,AND(Y218=#REF!,AA218=#REF!),#REF!,AND(Y218=#REF!,AA218=#REF!),#REF!,AND(Y218=#REF!,AA218=#REF!),#REF!,AND(Y218=#REF!,AA218=#REF!),#REF!,AND(Y218=#REF!,AA218=#REF!),#REF!,AND(Y218=#REF!,AA218=#REF!),#REF!,AND(Y218=#REF!,AA218=#REF!),#REF!)</f>
        <v/>
      </c>
      <c r="AC218" s="108" t="str" cm="1">
        <f t="array" ref="AC218">+_xlfn.IFS(AB218="","",AB218=#REF!,#REF!,AB218=#REF!,#REF!,AB218=#REF!,#REF!)</f>
        <v/>
      </c>
      <c r="AD218" s="103" t="str" cm="1">
        <f t="array" ref="AD218">+_xlfn.IFS(AB218="","",AB218=#REF!,#REF!,AB218=#REF!,#REF!,AB218=#REF!,#REF!)</f>
        <v/>
      </c>
      <c r="AE218" s="738"/>
      <c r="AF218" s="740"/>
      <c r="AG218" s="758"/>
      <c r="AH218" s="734"/>
      <c r="AI218" s="728"/>
      <c r="AJ218" s="730"/>
      <c r="AK218" s="732"/>
      <c r="AL218" s="194"/>
      <c r="AM218" s="205"/>
      <c r="AN218" s="205"/>
      <c r="AO218" s="205"/>
      <c r="AP218" s="205"/>
      <c r="AQ218" s="205"/>
      <c r="AR218" s="194"/>
      <c r="AS218" s="194"/>
    </row>
    <row r="219" spans="1:45" ht="22.5" customHeight="1" thickBot="1" x14ac:dyDescent="0.25">
      <c r="A219" s="741"/>
      <c r="B219" s="795"/>
      <c r="C219" s="799"/>
      <c r="D219" s="787"/>
      <c r="E219" s="799"/>
      <c r="F219" s="789"/>
      <c r="G219" s="790"/>
      <c r="H219" s="128" t="s">
        <v>245</v>
      </c>
      <c r="I219" s="129"/>
      <c r="J219" s="122"/>
      <c r="K219" s="89"/>
      <c r="L219" s="90"/>
      <c r="M219" s="91" t="str" cm="1">
        <f t="array" ref="M219">+_xlfn.IFS(L219="","",L219=#REF!,#REF!,L219=#REF!,#REF!)</f>
        <v/>
      </c>
      <c r="N219" s="90"/>
      <c r="O219" s="91" t="str" cm="1">
        <f t="array" ref="O219">+_xlfn.IFS(N219="","",N219=#REF!,#REF!,N219=#REF!,#REF!)</f>
        <v/>
      </c>
      <c r="P219" s="90"/>
      <c r="Q219" s="91" t="str" cm="1">
        <f t="array" ref="Q219">+_xlfn.IFS(P219="","",P219=#REF!,#REF!,P219=#REF!,#REF!,P219=#REF!,#REF!)</f>
        <v/>
      </c>
      <c r="R219" s="90"/>
      <c r="S219" s="91" t="str" cm="1">
        <f t="array" ref="S219">+_xlfn.IFS(R219="","",R219=#REF!,#REF!,R219=#REF!,#REF!)</f>
        <v/>
      </c>
      <c r="T219" s="88"/>
      <c r="U219" s="91" t="str" cm="1">
        <f t="array" ref="U219">+_xlfn.IFS(T219="","",T219=#REF!,#REF!,T219=#REF!,#REF!)</f>
        <v/>
      </c>
      <c r="V219" s="92"/>
      <c r="W219" s="123" t="str" cm="1">
        <f t="array" ref="W219">+_xlfn.IFS(V219="","",V219=#REF!,#REF!,V219=#REF!,#REF!,V219=#REF!,#REF!)</f>
        <v/>
      </c>
      <c r="X219" s="117" t="str">
        <f t="shared" si="1"/>
        <v/>
      </c>
      <c r="Y219" s="94" t="str" cm="1">
        <f t="array" ref="Y219">+_xlfn.IFS(X219="","",X219&lt;=#REF!,#REF!,X219&lt;=#REF!,#REF!,X219&lt;=#REF!,#REF!)</f>
        <v/>
      </c>
      <c r="Z219" s="114"/>
      <c r="AA219" s="110" t="str" cm="1">
        <f t="array" ref="AA219">+_xlfn.IFS(Z219="","",Z219=#REF!,#REF!,Z219=#REF!,#REF!,Z219=#REF!,#REF!)</f>
        <v/>
      </c>
      <c r="AB219" s="109" t="str" cm="1">
        <f t="array" ref="AB219">+_xlfn.IFS(AA219="","",AND(Y219=#REF!,AA219=#REF!),#REF!,AND(Y219=#REF!,AA219=#REF!),#REF!,AND(Y219=#REF!,AA219=#REF!),#REF!,AND(Y219=#REF!,AA219=#REF!),#REF!,AND(Y219=#REF!,AA219=#REF!),#REF!,AND(Y219=#REF!,AA219=#REF!),#REF!,AND(Y219=#REF!,AA219=#REF!),#REF!,AND(Y219=#REF!,AA219=#REF!),#REF!,AND(Y219=#REF!,AA219=#REF!),#REF!)</f>
        <v/>
      </c>
      <c r="AC219" s="110" t="str" cm="1">
        <f t="array" ref="AC219">+_xlfn.IFS(AB219="","",AB219=#REF!,#REF!,AB219=#REF!,#REF!,AB219=#REF!,#REF!)</f>
        <v/>
      </c>
      <c r="AD219" s="104" t="str" cm="1">
        <f t="array" ref="AD219">+_xlfn.IFS(AB219="","",AB219=#REF!,#REF!,AB219=#REF!,#REF!,AB219=#REF!,#REF!)</f>
        <v/>
      </c>
      <c r="AE219" s="739"/>
      <c r="AF219" s="741"/>
      <c r="AG219" s="759"/>
      <c r="AH219" s="735"/>
      <c r="AI219" s="729"/>
      <c r="AJ219" s="731"/>
      <c r="AK219" s="733"/>
      <c r="AL219" s="194"/>
      <c r="AM219" s="205"/>
      <c r="AN219" s="205"/>
      <c r="AO219" s="205"/>
      <c r="AP219" s="205"/>
      <c r="AQ219" s="205"/>
      <c r="AR219" s="194"/>
      <c r="AS219" s="194"/>
    </row>
    <row r="220" spans="1:45" ht="22.5" customHeight="1" x14ac:dyDescent="0.2">
      <c r="A220" s="740" t="str">
        <f>'2 Contexto e Identificación'!$A$24</f>
        <v>R15</v>
      </c>
      <c r="B220" s="794" t="str">
        <f>+'2 Contexto e Identificación'!$E$24</f>
        <v xml:space="preserve">  </v>
      </c>
      <c r="C220" s="798">
        <f>+'5 Mapa Calor Inherente'!$C$24</f>
        <v>0</v>
      </c>
      <c r="D220" s="786">
        <f>+'5 Mapa Calor Inherente'!$D$24</f>
        <v>0</v>
      </c>
      <c r="E220" s="798">
        <f>+'5 Mapa Calor Inherente'!$E$24</f>
        <v>0</v>
      </c>
      <c r="F220" s="748" t="s">
        <v>242</v>
      </c>
      <c r="G220" s="761"/>
      <c r="H220" s="124" t="s">
        <v>243</v>
      </c>
      <c r="I220" s="125"/>
      <c r="J220" s="118"/>
      <c r="K220" s="62"/>
      <c r="L220" s="96"/>
      <c r="M220" s="97" t="str" cm="1">
        <f t="array" ref="M220">+_xlfn.IFS(L220="","",L220=#REF!,#REF!,L220=#REF!,#REF!)</f>
        <v/>
      </c>
      <c r="N220" s="96"/>
      <c r="O220" s="97" t="str" cm="1">
        <f t="array" ref="O220">+_xlfn.IFS(N220="","",N220=#REF!,#REF!,N220=#REF!,#REF!)</f>
        <v/>
      </c>
      <c r="P220" s="96"/>
      <c r="Q220" s="97" t="str" cm="1">
        <f t="array" ref="Q220">+_xlfn.IFS(P220="","",P220=#REF!,#REF!,P220=#REF!,#REF!,P220=#REF!,#REF!)</f>
        <v/>
      </c>
      <c r="R220" s="96"/>
      <c r="S220" s="97" t="str" cm="1">
        <f t="array" ref="S220">+_xlfn.IFS(R220="","",R220=#REF!,#REF!,R220=#REF!,#REF!)</f>
        <v/>
      </c>
      <c r="T220" s="95"/>
      <c r="U220" s="97" t="str" cm="1">
        <f t="array" ref="U220">+_xlfn.IFS(T220="","",T220=#REF!,#REF!,T220=#REF!,#REF!)</f>
        <v/>
      </c>
      <c r="V220" s="98"/>
      <c r="W220" s="119" t="str" cm="1">
        <f t="array" ref="W220">+_xlfn.IFS(V220="","",V220=#REF!,#REF!,V220=#REF!,#REF!,V220=#REF!,#REF!)</f>
        <v/>
      </c>
      <c r="X220" s="115" t="str">
        <f t="shared" si="1"/>
        <v/>
      </c>
      <c r="Y220" s="99" t="str" cm="1">
        <f t="array" ref="Y220">+_xlfn.IFS(X220="","",X220&lt;=#REF!,#REF!,X220&lt;=#REF!,#REF!,X220&lt;=#REF!,#REF!)</f>
        <v/>
      </c>
      <c r="Z220" s="112"/>
      <c r="AA220" s="106" t="str" cm="1">
        <f t="array" ref="AA220">+_xlfn.IFS(Z220="","",Z220=#REF!,#REF!,Z220=#REF!,#REF!,Z220=#REF!,#REF!)</f>
        <v/>
      </c>
      <c r="AB220" s="105" t="str" cm="1">
        <f t="array" ref="AB220">+_xlfn.IFS(AA220="","",AND(Y220=#REF!,AA220=#REF!),#REF!,AND(Y220=#REF!,AA220=#REF!),#REF!,AND(Y220=#REF!,AA220=#REF!),#REF!,AND(Y220=#REF!,AA220=#REF!),#REF!,AND(Y220=#REF!,AA220=#REF!),#REF!,AND(Y220=#REF!,AA220=#REF!),#REF!,AND(Y220=#REF!,AA220=#REF!),#REF!,AND(Y220=#REF!,AA220=#REF!),#REF!,AND(Y220=#REF!,AA220=#REF!),#REF!)</f>
        <v/>
      </c>
      <c r="AC220" s="106" t="str" cm="1">
        <f t="array" ref="AC220">+_xlfn.IFS(AB220="","",AB220=#REF!,#REF!,AB220=#REF!,#REF!,AB220=#REF!,#REF!)</f>
        <v/>
      </c>
      <c r="AD220" s="102" t="str" cm="1">
        <f t="array" ref="AD220">+_xlfn.IFS(AB220="","",AB220=#REF!,#REF!,AB220=#REF!,#REF!,AB220=#REF!,#REF!)</f>
        <v/>
      </c>
      <c r="AE220" s="738" t="str">
        <f>+IF(AC220="","",AVERAGE(AC220:AC234))</f>
        <v/>
      </c>
      <c r="AF220" s="740" t="str" cm="1">
        <f t="array" ref="AF220">+_xlfn.IFS(AE220="","",AE220=#REF!,#REF!,AE220&gt;=#REF!,#REF!,AE220&gt;=#REF!,#REF!)</f>
        <v/>
      </c>
      <c r="AG220" s="758" t="str">
        <f>+IF(AF220="","",#REF!)</f>
        <v/>
      </c>
      <c r="AH220" s="734" t="str" cm="1">
        <f t="array" ref="AH220">+_xlfn.IFS(AG220="","",AG220=#REF!,#REF!,AND(AF220=#REF!,AG220=#REF!),#REF!,AND(AF220=#REF!,AG220=#REF!),#REF!,AND(AF220=#REF!,AG220=#REF!),#REF!)</f>
        <v/>
      </c>
      <c r="AI220" s="728" t="str" cm="1">
        <f t="array" ref="AI220">+_xlfn.IFS(AH220="","",AH220=#REF!,C220,C220=#REF!,C220,AND(AH220=#REF!,C220=#REF!),#REF!,AND(AH220=#REF!,C220=#REF!),#REF!,AND(AH220=#REF!,C220=#REF!),#REF!,AND(AH220=#REF!,C220=#REF!),#REF!,AND(AH220=#REF!,C220=#REF!),#REF!,AND(AH220=#REF!,C220=#REF!),#REF!,AND(AH220=#REF!,C220=#REF!),#REF!,AND(AH220=#REF!,C220=#REF!),#REF!)</f>
        <v/>
      </c>
      <c r="AJ220" s="730">
        <f>+IF(D220="","",D220)</f>
        <v>0</v>
      </c>
      <c r="AK220" s="732" t="e">
        <f>+IF(AI220=#REF!,IF(AJ220=#REF!,#REF!,IF(AJ220=#REF!,#REF!,IF(AJ220=#REF!,#REF!,IF(AJ220=#REF!,#REF!,IF(AJ220=#REF!,#REF!))))),IF(AI220=#REF!,IF(AJ220=#REF!,#REF!,IF(AJ220=#REF!,#REF!,IF(AJ220=#REF!,#REF!,IF(AJ220=#REF!,#REF!,IF(AJ220=#REF!,#REF!))))),IF(AI220=#REF!,IF(AJ220=#REF!,#REF!,IF(AJ220=#REF!,#REF!,IF(AJ220=#REF!,#REF!,IF(AJ220=#REF!,#REF!,IF(AJ220=#REF!,#REF!))))),IF(AI220=#REF!,IF(AJ220=#REF!,#REF!,IF(AJ220=#REF!,#REF!,IF(AJ220=#REF!,#REF!,IF(AJ220=#REF!,#REF!,IF(AJ220=#REF!,#REF!))))),IF(AI220=#REF!,IF(AJ220=#REF!,#REF!,IF(AJ220=#REF!,#REF!,IF(AJ220=#REF!,#REF!,IF(AJ220=#REF!,#REF!,IF(AJ220=#REF!,#REF!))))),"")))))</f>
        <v>#REF!</v>
      </c>
      <c r="AL220" s="194"/>
      <c r="AM220" s="205"/>
      <c r="AN220" s="205"/>
      <c r="AO220" s="205"/>
      <c r="AP220" s="205"/>
      <c r="AQ220" s="205"/>
      <c r="AR220" s="194"/>
      <c r="AS220" s="194"/>
    </row>
    <row r="221" spans="1:45" ht="22.5" customHeight="1" x14ac:dyDescent="0.2">
      <c r="A221" s="740"/>
      <c r="B221" s="794"/>
      <c r="C221" s="798"/>
      <c r="D221" s="786"/>
      <c r="E221" s="798"/>
      <c r="F221" s="748"/>
      <c r="G221" s="761"/>
      <c r="H221" s="126" t="s">
        <v>244</v>
      </c>
      <c r="I221" s="127"/>
      <c r="J221" s="120"/>
      <c r="K221" s="54"/>
      <c r="L221" s="76"/>
      <c r="M221" s="55" t="str" cm="1">
        <f t="array" ref="M221">+_xlfn.IFS(L221="","",L221=#REF!,#REF!,L221=#REF!,#REF!)</f>
        <v/>
      </c>
      <c r="N221" s="76"/>
      <c r="O221" s="55" t="str" cm="1">
        <f t="array" ref="O221">+_xlfn.IFS(N221="","",N221=#REF!,#REF!,N221=#REF!,#REF!)</f>
        <v/>
      </c>
      <c r="P221" s="76"/>
      <c r="Q221" s="55" t="str" cm="1">
        <f t="array" ref="Q221">+_xlfn.IFS(P221="","",P221=#REF!,#REF!,P221=#REF!,#REF!,P221=#REF!,#REF!)</f>
        <v/>
      </c>
      <c r="R221" s="76"/>
      <c r="S221" s="55" t="str" cm="1">
        <f t="array" ref="S221">+_xlfn.IFS(R221="","",R221=#REF!,#REF!,R221=#REF!,#REF!)</f>
        <v/>
      </c>
      <c r="T221" s="75"/>
      <c r="U221" s="55" t="str" cm="1">
        <f t="array" ref="U221">+_xlfn.IFS(T221="","",T221=#REF!,#REF!,T221=#REF!,#REF!)</f>
        <v/>
      </c>
      <c r="V221" s="77"/>
      <c r="W221" s="121" t="str" cm="1">
        <f t="array" ref="W221">+_xlfn.IFS(V221="","",V221=#REF!,#REF!,V221=#REF!,#REF!,V221=#REF!,#REF!)</f>
        <v/>
      </c>
      <c r="X221" s="116" t="str">
        <f t="shared" si="1"/>
        <v/>
      </c>
      <c r="Y221" s="56" t="str" cm="1">
        <f t="array" ref="Y221">+_xlfn.IFS(X221="","",X221&lt;=#REF!,#REF!,X221&lt;=#REF!,#REF!,X221&lt;=#REF!,#REF!)</f>
        <v/>
      </c>
      <c r="Z221" s="113"/>
      <c r="AA221" s="108" t="str" cm="1">
        <f t="array" ref="AA221">+_xlfn.IFS(Z221="","",Z221=#REF!,#REF!,Z221=#REF!,#REF!,Z221=#REF!,#REF!)</f>
        <v/>
      </c>
      <c r="AB221" s="107" t="str" cm="1">
        <f t="array" ref="AB221">+_xlfn.IFS(AA221="","",AND(Y221=#REF!,AA221=#REF!),#REF!,AND(Y221=#REF!,AA221=#REF!),#REF!,AND(Y221=#REF!,AA221=#REF!),#REF!,AND(Y221=#REF!,AA221=#REF!),#REF!,AND(Y221=#REF!,AA221=#REF!),#REF!,AND(Y221=#REF!,AA221=#REF!),#REF!,AND(Y221=#REF!,AA221=#REF!),#REF!,AND(Y221=#REF!,AA221=#REF!),#REF!,AND(Y221=#REF!,AA221=#REF!),#REF!)</f>
        <v/>
      </c>
      <c r="AC221" s="108" t="str" cm="1">
        <f t="array" ref="AC221">+_xlfn.IFS(AB221="","",AB221=#REF!,#REF!,AB221=#REF!,#REF!,AB221=#REF!,#REF!)</f>
        <v/>
      </c>
      <c r="AD221" s="103" t="str" cm="1">
        <f t="array" ref="AD221">+_xlfn.IFS(AB221="","",AB221=#REF!,#REF!,AB221=#REF!,#REF!,AB221=#REF!,#REF!)</f>
        <v/>
      </c>
      <c r="AE221" s="738"/>
      <c r="AF221" s="740"/>
      <c r="AG221" s="758"/>
      <c r="AH221" s="734"/>
      <c r="AI221" s="728"/>
      <c r="AJ221" s="730"/>
      <c r="AK221" s="732"/>
      <c r="AL221" s="194"/>
      <c r="AM221" s="205"/>
      <c r="AN221" s="205"/>
      <c r="AO221" s="205"/>
      <c r="AP221" s="205"/>
      <c r="AQ221" s="205"/>
      <c r="AR221" s="194"/>
      <c r="AS221" s="194"/>
    </row>
    <row r="222" spans="1:45" ht="22.5" customHeight="1" x14ac:dyDescent="0.2">
      <c r="A222" s="740"/>
      <c r="B222" s="794"/>
      <c r="C222" s="798"/>
      <c r="D222" s="786"/>
      <c r="E222" s="798"/>
      <c r="F222" s="749"/>
      <c r="G222" s="762"/>
      <c r="H222" s="126" t="s">
        <v>245</v>
      </c>
      <c r="I222" s="127"/>
      <c r="J222" s="120"/>
      <c r="K222" s="54"/>
      <c r="L222" s="76"/>
      <c r="M222" s="55" t="str" cm="1">
        <f t="array" ref="M222">+_xlfn.IFS(L222="","",L222=#REF!,#REF!,L222=#REF!,#REF!)</f>
        <v/>
      </c>
      <c r="N222" s="76"/>
      <c r="O222" s="55" t="str" cm="1">
        <f t="array" ref="O222">+_xlfn.IFS(N222="","",N222=#REF!,#REF!,N222=#REF!,#REF!)</f>
        <v/>
      </c>
      <c r="P222" s="76"/>
      <c r="Q222" s="55" t="str" cm="1">
        <f t="array" ref="Q222">+_xlfn.IFS(P222="","",P222=#REF!,#REF!,P222=#REF!,#REF!,P222=#REF!,#REF!)</f>
        <v/>
      </c>
      <c r="R222" s="76"/>
      <c r="S222" s="55" t="str" cm="1">
        <f t="array" ref="S222">+_xlfn.IFS(R222="","",R222=#REF!,#REF!,R222=#REF!,#REF!)</f>
        <v/>
      </c>
      <c r="T222" s="75"/>
      <c r="U222" s="55" t="str" cm="1">
        <f t="array" ref="U222">+_xlfn.IFS(T222="","",T222=#REF!,#REF!,T222=#REF!,#REF!)</f>
        <v/>
      </c>
      <c r="V222" s="77"/>
      <c r="W222" s="121" t="str" cm="1">
        <f t="array" ref="W222">+_xlfn.IFS(V222="","",V222=#REF!,#REF!,V222=#REF!,#REF!,V222=#REF!,#REF!)</f>
        <v/>
      </c>
      <c r="X222" s="116" t="str">
        <f t="shared" si="1"/>
        <v/>
      </c>
      <c r="Y222" s="56" t="str" cm="1">
        <f t="array" ref="Y222">+_xlfn.IFS(X222="","",X222&lt;=#REF!,#REF!,X222&lt;=#REF!,#REF!,X222&lt;=#REF!,#REF!)</f>
        <v/>
      </c>
      <c r="Z222" s="113"/>
      <c r="AA222" s="108" t="str" cm="1">
        <f t="array" ref="AA222">+_xlfn.IFS(Z222="","",Z222=#REF!,#REF!,Z222=#REF!,#REF!,Z222=#REF!,#REF!)</f>
        <v/>
      </c>
      <c r="AB222" s="107" t="str" cm="1">
        <f t="array" ref="AB222">+_xlfn.IFS(AA222="","",AND(Y222=#REF!,AA222=#REF!),#REF!,AND(Y222=#REF!,AA222=#REF!),#REF!,AND(Y222=#REF!,AA222=#REF!),#REF!,AND(Y222=#REF!,AA222=#REF!),#REF!,AND(Y222=#REF!,AA222=#REF!),#REF!,AND(Y222=#REF!,AA222=#REF!),#REF!,AND(Y222=#REF!,AA222=#REF!),#REF!,AND(Y222=#REF!,AA222=#REF!),#REF!,AND(Y222=#REF!,AA222=#REF!),#REF!)</f>
        <v/>
      </c>
      <c r="AC222" s="108" t="str" cm="1">
        <f t="array" ref="AC222">+_xlfn.IFS(AB222="","",AB222=#REF!,#REF!,AB222=#REF!,#REF!,AB222=#REF!,#REF!)</f>
        <v/>
      </c>
      <c r="AD222" s="103" t="str" cm="1">
        <f t="array" ref="AD222">+_xlfn.IFS(AB222="","",AB222=#REF!,#REF!,AB222=#REF!,#REF!,AB222=#REF!,#REF!)</f>
        <v/>
      </c>
      <c r="AE222" s="738"/>
      <c r="AF222" s="740"/>
      <c r="AG222" s="758"/>
      <c r="AH222" s="734"/>
      <c r="AI222" s="728"/>
      <c r="AJ222" s="730"/>
      <c r="AK222" s="732"/>
      <c r="AL222" s="194"/>
      <c r="AM222" s="205"/>
      <c r="AN222" s="205"/>
      <c r="AO222" s="205"/>
      <c r="AP222" s="205"/>
      <c r="AQ222" s="205"/>
      <c r="AR222" s="194"/>
      <c r="AS222" s="194"/>
    </row>
    <row r="223" spans="1:45" ht="22.5" customHeight="1" x14ac:dyDescent="0.2">
      <c r="A223" s="740"/>
      <c r="B223" s="794"/>
      <c r="C223" s="798"/>
      <c r="D223" s="786"/>
      <c r="E223" s="798"/>
      <c r="F223" s="750" t="s">
        <v>246</v>
      </c>
      <c r="G223" s="763"/>
      <c r="H223" s="126" t="s">
        <v>243</v>
      </c>
      <c r="I223" s="127"/>
      <c r="J223" s="120"/>
      <c r="K223" s="54"/>
      <c r="L223" s="76"/>
      <c r="M223" s="55" t="str" cm="1">
        <f t="array" ref="M223">+_xlfn.IFS(L223="","",L223=#REF!,#REF!,L223=#REF!,#REF!)</f>
        <v/>
      </c>
      <c r="N223" s="76"/>
      <c r="O223" s="55" t="str" cm="1">
        <f t="array" ref="O223">+_xlfn.IFS(N223="","",N223=#REF!,#REF!,N223=#REF!,#REF!)</f>
        <v/>
      </c>
      <c r="P223" s="76"/>
      <c r="Q223" s="55" t="str" cm="1">
        <f t="array" ref="Q223">+_xlfn.IFS(P223="","",P223=#REF!,#REF!,P223=#REF!,#REF!,P223=#REF!,#REF!)</f>
        <v/>
      </c>
      <c r="R223" s="76"/>
      <c r="S223" s="55" t="str" cm="1">
        <f t="array" ref="S223">+_xlfn.IFS(R223="","",R223=#REF!,#REF!,R223=#REF!,#REF!)</f>
        <v/>
      </c>
      <c r="T223" s="75"/>
      <c r="U223" s="55" t="str" cm="1">
        <f t="array" ref="U223">+_xlfn.IFS(T223="","",T223=#REF!,#REF!,T223=#REF!,#REF!)</f>
        <v/>
      </c>
      <c r="V223" s="77"/>
      <c r="W223" s="121" t="str" cm="1">
        <f t="array" ref="W223">+_xlfn.IFS(V223="","",V223=#REF!,#REF!,V223=#REF!,#REF!,V223=#REF!,#REF!)</f>
        <v/>
      </c>
      <c r="X223" s="116" t="str">
        <f t="shared" si="1"/>
        <v/>
      </c>
      <c r="Y223" s="56" t="str" cm="1">
        <f t="array" ref="Y223">+_xlfn.IFS(X223="","",X223&lt;=#REF!,#REF!,X223&lt;=#REF!,#REF!,X223&lt;=#REF!,#REF!)</f>
        <v/>
      </c>
      <c r="Z223" s="113"/>
      <c r="AA223" s="108" t="str" cm="1">
        <f t="array" ref="AA223">+_xlfn.IFS(Z223="","",Z223=#REF!,#REF!,Z223=#REF!,#REF!,Z223=#REF!,#REF!)</f>
        <v/>
      </c>
      <c r="AB223" s="107" t="str" cm="1">
        <f t="array" ref="AB223">+_xlfn.IFS(AA223="","",AND(Y223=#REF!,AA223=#REF!),#REF!,AND(Y223=#REF!,AA223=#REF!),#REF!,AND(Y223=#REF!,AA223=#REF!),#REF!,AND(Y223=#REF!,AA223=#REF!),#REF!,AND(Y223=#REF!,AA223=#REF!),#REF!,AND(Y223=#REF!,AA223=#REF!),#REF!,AND(Y223=#REF!,AA223=#REF!),#REF!,AND(Y223=#REF!,AA223=#REF!),#REF!,AND(Y223=#REF!,AA223=#REF!),#REF!)</f>
        <v/>
      </c>
      <c r="AC223" s="108" t="str" cm="1">
        <f t="array" ref="AC223">+_xlfn.IFS(AB223="","",AB223=#REF!,#REF!,AB223=#REF!,#REF!,AB223=#REF!,#REF!)</f>
        <v/>
      </c>
      <c r="AD223" s="103" t="str" cm="1">
        <f t="array" ref="AD223">+_xlfn.IFS(AB223="","",AB223=#REF!,#REF!,AB223=#REF!,#REF!,AB223=#REF!,#REF!)</f>
        <v/>
      </c>
      <c r="AE223" s="738"/>
      <c r="AF223" s="740"/>
      <c r="AG223" s="758"/>
      <c r="AH223" s="734"/>
      <c r="AI223" s="728"/>
      <c r="AJ223" s="730"/>
      <c r="AK223" s="732"/>
      <c r="AL223" s="194"/>
      <c r="AM223" s="205"/>
      <c r="AN223" s="205"/>
      <c r="AO223" s="205"/>
      <c r="AP223" s="205"/>
      <c r="AQ223" s="205"/>
      <c r="AR223" s="194"/>
      <c r="AS223" s="194"/>
    </row>
    <row r="224" spans="1:45" ht="22.5" customHeight="1" x14ac:dyDescent="0.2">
      <c r="A224" s="740"/>
      <c r="B224" s="794"/>
      <c r="C224" s="798"/>
      <c r="D224" s="786"/>
      <c r="E224" s="798"/>
      <c r="F224" s="748"/>
      <c r="G224" s="761"/>
      <c r="H224" s="126" t="s">
        <v>244</v>
      </c>
      <c r="I224" s="127"/>
      <c r="J224" s="120"/>
      <c r="K224" s="54"/>
      <c r="L224" s="76"/>
      <c r="M224" s="55" t="str" cm="1">
        <f t="array" ref="M224">+_xlfn.IFS(L224="","",L224=#REF!,#REF!,L224=#REF!,#REF!)</f>
        <v/>
      </c>
      <c r="N224" s="76"/>
      <c r="O224" s="55" t="str" cm="1">
        <f t="array" ref="O224">+_xlfn.IFS(N224="","",N224=#REF!,#REF!,N224=#REF!,#REF!)</f>
        <v/>
      </c>
      <c r="P224" s="76"/>
      <c r="Q224" s="55" t="str" cm="1">
        <f t="array" ref="Q224">+_xlfn.IFS(P224="","",P224=#REF!,#REF!,P224=#REF!,#REF!,P224=#REF!,#REF!)</f>
        <v/>
      </c>
      <c r="R224" s="76"/>
      <c r="S224" s="55" t="str" cm="1">
        <f t="array" ref="S224">+_xlfn.IFS(R224="","",R224=#REF!,#REF!,R224=#REF!,#REF!)</f>
        <v/>
      </c>
      <c r="T224" s="75"/>
      <c r="U224" s="55" t="str" cm="1">
        <f t="array" ref="U224">+_xlfn.IFS(T224="","",T224=#REF!,#REF!,T224=#REF!,#REF!)</f>
        <v/>
      </c>
      <c r="V224" s="77"/>
      <c r="W224" s="121" t="str" cm="1">
        <f t="array" ref="W224">+_xlfn.IFS(V224="","",V224=#REF!,#REF!,V224=#REF!,#REF!,V224=#REF!,#REF!)</f>
        <v/>
      </c>
      <c r="X224" s="116" t="str">
        <f t="shared" si="1"/>
        <v/>
      </c>
      <c r="Y224" s="56" t="str" cm="1">
        <f t="array" ref="Y224">+_xlfn.IFS(X224="","",X224&lt;=#REF!,#REF!,X224&lt;=#REF!,#REF!,X224&lt;=#REF!,#REF!)</f>
        <v/>
      </c>
      <c r="Z224" s="113"/>
      <c r="AA224" s="108" t="str" cm="1">
        <f t="array" ref="AA224">+_xlfn.IFS(Z224="","",Z224=#REF!,#REF!,Z224=#REF!,#REF!,Z224=#REF!,#REF!)</f>
        <v/>
      </c>
      <c r="AB224" s="107" t="str" cm="1">
        <f t="array" ref="AB224">+_xlfn.IFS(AA224="","",AND(Y224=#REF!,AA224=#REF!),#REF!,AND(Y224=#REF!,AA224=#REF!),#REF!,AND(Y224=#REF!,AA224=#REF!),#REF!,AND(Y224=#REF!,AA224=#REF!),#REF!,AND(Y224=#REF!,AA224=#REF!),#REF!,AND(Y224=#REF!,AA224=#REF!),#REF!,AND(Y224=#REF!,AA224=#REF!),#REF!,AND(Y224=#REF!,AA224=#REF!),#REF!,AND(Y224=#REF!,AA224=#REF!),#REF!)</f>
        <v/>
      </c>
      <c r="AC224" s="108" t="str" cm="1">
        <f t="array" ref="AC224">+_xlfn.IFS(AB224="","",AB224=#REF!,#REF!,AB224=#REF!,#REF!,AB224=#REF!,#REF!)</f>
        <v/>
      </c>
      <c r="AD224" s="103" t="str" cm="1">
        <f t="array" ref="AD224">+_xlfn.IFS(AB224="","",AB224=#REF!,#REF!,AB224=#REF!,#REF!,AB224=#REF!,#REF!)</f>
        <v/>
      </c>
      <c r="AE224" s="738"/>
      <c r="AF224" s="740"/>
      <c r="AG224" s="758"/>
      <c r="AH224" s="734"/>
      <c r="AI224" s="728"/>
      <c r="AJ224" s="730"/>
      <c r="AK224" s="732"/>
      <c r="AL224" s="194"/>
      <c r="AM224" s="205"/>
      <c r="AN224" s="205"/>
      <c r="AO224" s="205"/>
      <c r="AP224" s="205"/>
      <c r="AQ224" s="205"/>
      <c r="AR224" s="194"/>
      <c r="AS224" s="194"/>
    </row>
    <row r="225" spans="1:45" ht="22.5" customHeight="1" x14ac:dyDescent="0.2">
      <c r="A225" s="740"/>
      <c r="B225" s="794"/>
      <c r="C225" s="798"/>
      <c r="D225" s="786"/>
      <c r="E225" s="798"/>
      <c r="F225" s="749"/>
      <c r="G225" s="762"/>
      <c r="H225" s="126" t="s">
        <v>245</v>
      </c>
      <c r="I225" s="127"/>
      <c r="J225" s="120"/>
      <c r="K225" s="54"/>
      <c r="L225" s="76"/>
      <c r="M225" s="55" t="str" cm="1">
        <f t="array" ref="M225">+_xlfn.IFS(L225="","",L225=#REF!,#REF!,L225=#REF!,#REF!)</f>
        <v/>
      </c>
      <c r="N225" s="76"/>
      <c r="O225" s="55" t="str" cm="1">
        <f t="array" ref="O225">+_xlfn.IFS(N225="","",N225=#REF!,#REF!,N225=#REF!,#REF!)</f>
        <v/>
      </c>
      <c r="P225" s="76"/>
      <c r="Q225" s="55" t="str" cm="1">
        <f t="array" ref="Q225">+_xlfn.IFS(P225="","",P225=#REF!,#REF!,P225=#REF!,#REF!,P225=#REF!,#REF!)</f>
        <v/>
      </c>
      <c r="R225" s="76"/>
      <c r="S225" s="55" t="str" cm="1">
        <f t="array" ref="S225">+_xlfn.IFS(R225="","",R225=#REF!,#REF!,R225=#REF!,#REF!)</f>
        <v/>
      </c>
      <c r="T225" s="75"/>
      <c r="U225" s="55" t="str" cm="1">
        <f t="array" ref="U225">+_xlfn.IFS(T225="","",T225=#REF!,#REF!,T225=#REF!,#REF!)</f>
        <v/>
      </c>
      <c r="V225" s="77"/>
      <c r="W225" s="121" t="str" cm="1">
        <f t="array" ref="W225">+_xlfn.IFS(V225="","",V225=#REF!,#REF!,V225=#REF!,#REF!,V225=#REF!,#REF!)</f>
        <v/>
      </c>
      <c r="X225" s="116" t="str">
        <f t="shared" si="1"/>
        <v/>
      </c>
      <c r="Y225" s="56" t="str" cm="1">
        <f t="array" ref="Y225">+_xlfn.IFS(X225="","",X225&lt;=#REF!,#REF!,X225&lt;=#REF!,#REF!,X225&lt;=#REF!,#REF!)</f>
        <v/>
      </c>
      <c r="Z225" s="113"/>
      <c r="AA225" s="108" t="str" cm="1">
        <f t="array" ref="AA225">+_xlfn.IFS(Z225="","",Z225=#REF!,#REF!,Z225=#REF!,#REF!,Z225=#REF!,#REF!)</f>
        <v/>
      </c>
      <c r="AB225" s="107" t="str" cm="1">
        <f t="array" ref="AB225">+_xlfn.IFS(AA225="","",AND(Y225=#REF!,AA225=#REF!),#REF!,AND(Y225=#REF!,AA225=#REF!),#REF!,AND(Y225=#REF!,AA225=#REF!),#REF!,AND(Y225=#REF!,AA225=#REF!),#REF!,AND(Y225=#REF!,AA225=#REF!),#REF!,AND(Y225=#REF!,AA225=#REF!),#REF!,AND(Y225=#REF!,AA225=#REF!),#REF!,AND(Y225=#REF!,AA225=#REF!),#REF!,AND(Y225=#REF!,AA225=#REF!),#REF!)</f>
        <v/>
      </c>
      <c r="AC225" s="108" t="str" cm="1">
        <f t="array" ref="AC225">+_xlfn.IFS(AB225="","",AB225=#REF!,#REF!,AB225=#REF!,#REF!,AB225=#REF!,#REF!)</f>
        <v/>
      </c>
      <c r="AD225" s="103" t="str" cm="1">
        <f t="array" ref="AD225">+_xlfn.IFS(AB225="","",AB225=#REF!,#REF!,AB225=#REF!,#REF!,AB225=#REF!,#REF!)</f>
        <v/>
      </c>
      <c r="AE225" s="738"/>
      <c r="AF225" s="740"/>
      <c r="AG225" s="758"/>
      <c r="AH225" s="734"/>
      <c r="AI225" s="728"/>
      <c r="AJ225" s="730"/>
      <c r="AK225" s="732"/>
      <c r="AL225" s="194"/>
      <c r="AM225" s="205"/>
      <c r="AN225" s="205"/>
      <c r="AO225" s="205"/>
      <c r="AP225" s="205"/>
      <c r="AQ225" s="205"/>
      <c r="AR225" s="194"/>
      <c r="AS225" s="194"/>
    </row>
    <row r="226" spans="1:45" ht="22.5" customHeight="1" x14ac:dyDescent="0.2">
      <c r="A226" s="740"/>
      <c r="B226" s="794"/>
      <c r="C226" s="798"/>
      <c r="D226" s="786"/>
      <c r="E226" s="798"/>
      <c r="F226" s="750" t="s">
        <v>247</v>
      </c>
      <c r="G226" s="763"/>
      <c r="H226" s="126" t="s">
        <v>243</v>
      </c>
      <c r="I226" s="127"/>
      <c r="J226" s="120"/>
      <c r="K226" s="54"/>
      <c r="L226" s="76"/>
      <c r="M226" s="55" t="str" cm="1">
        <f t="array" ref="M226">+_xlfn.IFS(L226="","",L226=#REF!,#REF!,L226=#REF!,#REF!)</f>
        <v/>
      </c>
      <c r="N226" s="76"/>
      <c r="O226" s="55" t="str" cm="1">
        <f t="array" ref="O226">+_xlfn.IFS(N226="","",N226=#REF!,#REF!,N226=#REF!,#REF!)</f>
        <v/>
      </c>
      <c r="P226" s="76"/>
      <c r="Q226" s="55" t="str" cm="1">
        <f t="array" ref="Q226">+_xlfn.IFS(P226="","",P226=#REF!,#REF!,P226=#REF!,#REF!,P226=#REF!,#REF!)</f>
        <v/>
      </c>
      <c r="R226" s="76"/>
      <c r="S226" s="55" t="str" cm="1">
        <f t="array" ref="S226">+_xlfn.IFS(R226="","",R226=#REF!,#REF!,R226=#REF!,#REF!)</f>
        <v/>
      </c>
      <c r="T226" s="75"/>
      <c r="U226" s="55" t="str" cm="1">
        <f t="array" ref="U226">+_xlfn.IFS(T226="","",T226=#REF!,#REF!,T226=#REF!,#REF!)</f>
        <v/>
      </c>
      <c r="V226" s="77"/>
      <c r="W226" s="121" t="str" cm="1">
        <f t="array" ref="W226">+_xlfn.IFS(V226="","",V226=#REF!,#REF!,V226=#REF!,#REF!,V226=#REF!,#REF!)</f>
        <v/>
      </c>
      <c r="X226" s="116" t="str">
        <f t="shared" si="1"/>
        <v/>
      </c>
      <c r="Y226" s="56" t="str" cm="1">
        <f t="array" ref="Y226">+_xlfn.IFS(X226="","",X226&lt;=#REF!,#REF!,X226&lt;=#REF!,#REF!,X226&lt;=#REF!,#REF!)</f>
        <v/>
      </c>
      <c r="Z226" s="113"/>
      <c r="AA226" s="108" t="str" cm="1">
        <f t="array" ref="AA226">+_xlfn.IFS(Z226="","",Z226=#REF!,#REF!,Z226=#REF!,#REF!,Z226=#REF!,#REF!)</f>
        <v/>
      </c>
      <c r="AB226" s="107" t="str" cm="1">
        <f t="array" ref="AB226">+_xlfn.IFS(AA226="","",AND(Y226=#REF!,AA226=#REF!),#REF!,AND(Y226=#REF!,AA226=#REF!),#REF!,AND(Y226=#REF!,AA226=#REF!),#REF!,AND(Y226=#REF!,AA226=#REF!),#REF!,AND(Y226=#REF!,AA226=#REF!),#REF!,AND(Y226=#REF!,AA226=#REF!),#REF!,AND(Y226=#REF!,AA226=#REF!),#REF!,AND(Y226=#REF!,AA226=#REF!),#REF!,AND(Y226=#REF!,AA226=#REF!),#REF!)</f>
        <v/>
      </c>
      <c r="AC226" s="108" t="str" cm="1">
        <f t="array" ref="AC226">+_xlfn.IFS(AB226="","",AB226=#REF!,#REF!,AB226=#REF!,#REF!,AB226=#REF!,#REF!)</f>
        <v/>
      </c>
      <c r="AD226" s="103" t="str" cm="1">
        <f t="array" ref="AD226">+_xlfn.IFS(AB226="","",AB226=#REF!,#REF!,AB226=#REF!,#REF!,AB226=#REF!,#REF!)</f>
        <v/>
      </c>
      <c r="AE226" s="738"/>
      <c r="AF226" s="740"/>
      <c r="AG226" s="758"/>
      <c r="AH226" s="734"/>
      <c r="AI226" s="728"/>
      <c r="AJ226" s="730"/>
      <c r="AK226" s="732"/>
      <c r="AL226" s="194"/>
      <c r="AM226" s="205"/>
      <c r="AN226" s="205"/>
      <c r="AO226" s="205"/>
      <c r="AP226" s="205"/>
      <c r="AQ226" s="205"/>
      <c r="AR226" s="194"/>
      <c r="AS226" s="194"/>
    </row>
    <row r="227" spans="1:45" ht="22.5" customHeight="1" x14ac:dyDescent="0.2">
      <c r="A227" s="740"/>
      <c r="B227" s="794"/>
      <c r="C227" s="798"/>
      <c r="D227" s="786"/>
      <c r="E227" s="798"/>
      <c r="F227" s="748"/>
      <c r="G227" s="761"/>
      <c r="H227" s="126" t="s">
        <v>244</v>
      </c>
      <c r="I227" s="127"/>
      <c r="J227" s="120"/>
      <c r="K227" s="54"/>
      <c r="L227" s="76"/>
      <c r="M227" s="55" t="str" cm="1">
        <f t="array" ref="M227">+_xlfn.IFS(L227="","",L227=#REF!,#REF!,L227=#REF!,#REF!)</f>
        <v/>
      </c>
      <c r="N227" s="76"/>
      <c r="O227" s="55" t="str" cm="1">
        <f t="array" ref="O227">+_xlfn.IFS(N227="","",N227=#REF!,#REF!,N227=#REF!,#REF!)</f>
        <v/>
      </c>
      <c r="P227" s="76"/>
      <c r="Q227" s="55" t="str" cm="1">
        <f t="array" ref="Q227">+_xlfn.IFS(P227="","",P227=#REF!,#REF!,P227=#REF!,#REF!,P227=#REF!,#REF!)</f>
        <v/>
      </c>
      <c r="R227" s="76"/>
      <c r="S227" s="55" t="str" cm="1">
        <f t="array" ref="S227">+_xlfn.IFS(R227="","",R227=#REF!,#REF!,R227=#REF!,#REF!)</f>
        <v/>
      </c>
      <c r="T227" s="75"/>
      <c r="U227" s="55" t="str" cm="1">
        <f t="array" ref="U227">+_xlfn.IFS(T227="","",T227=#REF!,#REF!,T227=#REF!,#REF!)</f>
        <v/>
      </c>
      <c r="V227" s="77"/>
      <c r="W227" s="121" t="str" cm="1">
        <f t="array" ref="W227">+_xlfn.IFS(V227="","",V227=#REF!,#REF!,V227=#REF!,#REF!,V227=#REF!,#REF!)</f>
        <v/>
      </c>
      <c r="X227" s="116" t="str">
        <f t="shared" si="1"/>
        <v/>
      </c>
      <c r="Y227" s="56" t="str" cm="1">
        <f t="array" ref="Y227">+_xlfn.IFS(X227="","",X227&lt;=#REF!,#REF!,X227&lt;=#REF!,#REF!,X227&lt;=#REF!,#REF!)</f>
        <v/>
      </c>
      <c r="Z227" s="113"/>
      <c r="AA227" s="108" t="str" cm="1">
        <f t="array" ref="AA227">+_xlfn.IFS(Z227="","",Z227=#REF!,#REF!,Z227=#REF!,#REF!,Z227=#REF!,#REF!)</f>
        <v/>
      </c>
      <c r="AB227" s="107" t="str" cm="1">
        <f t="array" ref="AB227">+_xlfn.IFS(AA227="","",AND(Y227=#REF!,AA227=#REF!),#REF!,AND(Y227=#REF!,AA227=#REF!),#REF!,AND(Y227=#REF!,AA227=#REF!),#REF!,AND(Y227=#REF!,AA227=#REF!),#REF!,AND(Y227=#REF!,AA227=#REF!),#REF!,AND(Y227=#REF!,AA227=#REF!),#REF!,AND(Y227=#REF!,AA227=#REF!),#REF!,AND(Y227=#REF!,AA227=#REF!),#REF!,AND(Y227=#REF!,AA227=#REF!),#REF!)</f>
        <v/>
      </c>
      <c r="AC227" s="108" t="str" cm="1">
        <f t="array" ref="AC227">+_xlfn.IFS(AB227="","",AB227=#REF!,#REF!,AB227=#REF!,#REF!,AB227=#REF!,#REF!)</f>
        <v/>
      </c>
      <c r="AD227" s="103" t="str" cm="1">
        <f t="array" ref="AD227">+_xlfn.IFS(AB227="","",AB227=#REF!,#REF!,AB227=#REF!,#REF!,AB227=#REF!,#REF!)</f>
        <v/>
      </c>
      <c r="AE227" s="738"/>
      <c r="AF227" s="740"/>
      <c r="AG227" s="758"/>
      <c r="AH227" s="734"/>
      <c r="AI227" s="728"/>
      <c r="AJ227" s="730"/>
      <c r="AK227" s="732"/>
      <c r="AL227" s="194"/>
      <c r="AM227" s="205"/>
      <c r="AN227" s="205"/>
      <c r="AO227" s="205"/>
      <c r="AP227" s="205"/>
      <c r="AQ227" s="205"/>
      <c r="AR227" s="194"/>
      <c r="AS227" s="194"/>
    </row>
    <row r="228" spans="1:45" ht="22.5" customHeight="1" x14ac:dyDescent="0.2">
      <c r="A228" s="740"/>
      <c r="B228" s="794"/>
      <c r="C228" s="798"/>
      <c r="D228" s="786"/>
      <c r="E228" s="798"/>
      <c r="F228" s="749"/>
      <c r="G228" s="762"/>
      <c r="H228" s="126" t="s">
        <v>245</v>
      </c>
      <c r="I228" s="127"/>
      <c r="J228" s="120"/>
      <c r="K228" s="54"/>
      <c r="L228" s="76"/>
      <c r="M228" s="55" t="str" cm="1">
        <f t="array" ref="M228">+_xlfn.IFS(L228="","",L228=#REF!,#REF!,L228=#REF!,#REF!)</f>
        <v/>
      </c>
      <c r="N228" s="76"/>
      <c r="O228" s="55" t="str" cm="1">
        <f t="array" ref="O228">+_xlfn.IFS(N228="","",N228=#REF!,#REF!,N228=#REF!,#REF!)</f>
        <v/>
      </c>
      <c r="P228" s="76"/>
      <c r="Q228" s="55" t="str" cm="1">
        <f t="array" ref="Q228">+_xlfn.IFS(P228="","",P228=#REF!,#REF!,P228=#REF!,#REF!,P228=#REF!,#REF!)</f>
        <v/>
      </c>
      <c r="R228" s="76"/>
      <c r="S228" s="55" t="str" cm="1">
        <f t="array" ref="S228">+_xlfn.IFS(R228="","",R228=#REF!,#REF!,R228=#REF!,#REF!)</f>
        <v/>
      </c>
      <c r="T228" s="75"/>
      <c r="U228" s="55" t="str" cm="1">
        <f t="array" ref="U228">+_xlfn.IFS(T228="","",T228=#REF!,#REF!,T228=#REF!,#REF!)</f>
        <v/>
      </c>
      <c r="V228" s="77"/>
      <c r="W228" s="121" t="str" cm="1">
        <f t="array" ref="W228">+_xlfn.IFS(V228="","",V228=#REF!,#REF!,V228=#REF!,#REF!,V228=#REF!,#REF!)</f>
        <v/>
      </c>
      <c r="X228" s="116" t="str">
        <f t="shared" si="1"/>
        <v/>
      </c>
      <c r="Y228" s="56" t="str" cm="1">
        <f t="array" ref="Y228">+_xlfn.IFS(X228="","",X228&lt;=#REF!,#REF!,X228&lt;=#REF!,#REF!,X228&lt;=#REF!,#REF!)</f>
        <v/>
      </c>
      <c r="Z228" s="113"/>
      <c r="AA228" s="108" t="str" cm="1">
        <f t="array" ref="AA228">+_xlfn.IFS(Z228="","",Z228=#REF!,#REF!,Z228=#REF!,#REF!,Z228=#REF!,#REF!)</f>
        <v/>
      </c>
      <c r="AB228" s="107" t="str" cm="1">
        <f t="array" ref="AB228">+_xlfn.IFS(AA228="","",AND(Y228=#REF!,AA228=#REF!),#REF!,AND(Y228=#REF!,AA228=#REF!),#REF!,AND(Y228=#REF!,AA228=#REF!),#REF!,AND(Y228=#REF!,AA228=#REF!),#REF!,AND(Y228=#REF!,AA228=#REF!),#REF!,AND(Y228=#REF!,AA228=#REF!),#REF!,AND(Y228=#REF!,AA228=#REF!),#REF!,AND(Y228=#REF!,AA228=#REF!),#REF!,AND(Y228=#REF!,AA228=#REF!),#REF!)</f>
        <v/>
      </c>
      <c r="AC228" s="108" t="str" cm="1">
        <f t="array" ref="AC228">+_xlfn.IFS(AB228="","",AB228=#REF!,#REF!,AB228=#REF!,#REF!,AB228=#REF!,#REF!)</f>
        <v/>
      </c>
      <c r="AD228" s="103" t="str" cm="1">
        <f t="array" ref="AD228">+_xlfn.IFS(AB228="","",AB228=#REF!,#REF!,AB228=#REF!,#REF!,AB228=#REF!,#REF!)</f>
        <v/>
      </c>
      <c r="AE228" s="738"/>
      <c r="AF228" s="740"/>
      <c r="AG228" s="758"/>
      <c r="AH228" s="734"/>
      <c r="AI228" s="728"/>
      <c r="AJ228" s="730"/>
      <c r="AK228" s="732"/>
      <c r="AL228" s="194"/>
      <c r="AM228" s="205"/>
      <c r="AN228" s="205"/>
      <c r="AO228" s="205"/>
      <c r="AP228" s="205"/>
      <c r="AQ228" s="205"/>
      <c r="AR228" s="194"/>
      <c r="AS228" s="194"/>
    </row>
    <row r="229" spans="1:45" ht="22.5" customHeight="1" x14ac:dyDescent="0.2">
      <c r="A229" s="740"/>
      <c r="B229" s="794"/>
      <c r="C229" s="798"/>
      <c r="D229" s="786"/>
      <c r="E229" s="798"/>
      <c r="F229" s="750" t="s">
        <v>248</v>
      </c>
      <c r="G229" s="763"/>
      <c r="H229" s="126" t="s">
        <v>243</v>
      </c>
      <c r="I229" s="127"/>
      <c r="J229" s="120"/>
      <c r="K229" s="54"/>
      <c r="L229" s="76"/>
      <c r="M229" s="55" t="str" cm="1">
        <f t="array" ref="M229">+_xlfn.IFS(L229="","",L229=#REF!,#REF!,L229=#REF!,#REF!)</f>
        <v/>
      </c>
      <c r="N229" s="76"/>
      <c r="O229" s="55" t="str" cm="1">
        <f t="array" ref="O229">+_xlfn.IFS(N229="","",N229=#REF!,#REF!,N229=#REF!,#REF!)</f>
        <v/>
      </c>
      <c r="P229" s="76"/>
      <c r="Q229" s="55" t="str" cm="1">
        <f t="array" ref="Q229">+_xlfn.IFS(P229="","",P229=#REF!,#REF!,P229=#REF!,#REF!,P229=#REF!,#REF!)</f>
        <v/>
      </c>
      <c r="R229" s="76"/>
      <c r="S229" s="55" t="str" cm="1">
        <f t="array" ref="S229">+_xlfn.IFS(R229="","",R229=#REF!,#REF!,R229=#REF!,#REF!)</f>
        <v/>
      </c>
      <c r="T229" s="75"/>
      <c r="U229" s="55" t="str" cm="1">
        <f t="array" ref="U229">+_xlfn.IFS(T229="","",T229=#REF!,#REF!,T229=#REF!,#REF!)</f>
        <v/>
      </c>
      <c r="V229" s="77"/>
      <c r="W229" s="121" t="str" cm="1">
        <f t="array" ref="W229">+_xlfn.IFS(V229="","",V229=#REF!,#REF!,V229=#REF!,#REF!,V229=#REF!,#REF!)</f>
        <v/>
      </c>
      <c r="X229" s="116" t="str">
        <f t="shared" si="1"/>
        <v/>
      </c>
      <c r="Y229" s="56" t="str" cm="1">
        <f t="array" ref="Y229">+_xlfn.IFS(X229="","",X229&lt;=#REF!,#REF!,X229&lt;=#REF!,#REF!,X229&lt;=#REF!,#REF!)</f>
        <v/>
      </c>
      <c r="Z229" s="113"/>
      <c r="AA229" s="108" t="str" cm="1">
        <f t="array" ref="AA229">+_xlfn.IFS(Z229="","",Z229=#REF!,#REF!,Z229=#REF!,#REF!,Z229=#REF!,#REF!)</f>
        <v/>
      </c>
      <c r="AB229" s="107" t="str" cm="1">
        <f t="array" ref="AB229">+_xlfn.IFS(AA229="","",AND(Y229=#REF!,AA229=#REF!),#REF!,AND(Y229=#REF!,AA229=#REF!),#REF!,AND(Y229=#REF!,AA229=#REF!),#REF!,AND(Y229=#REF!,AA229=#REF!),#REF!,AND(Y229=#REF!,AA229=#REF!),#REF!,AND(Y229=#REF!,AA229=#REF!),#REF!,AND(Y229=#REF!,AA229=#REF!),#REF!,AND(Y229=#REF!,AA229=#REF!),#REF!,AND(Y229=#REF!,AA229=#REF!),#REF!)</f>
        <v/>
      </c>
      <c r="AC229" s="108" t="str" cm="1">
        <f t="array" ref="AC229">+_xlfn.IFS(AB229="","",AB229=#REF!,#REF!,AB229=#REF!,#REF!,AB229=#REF!,#REF!)</f>
        <v/>
      </c>
      <c r="AD229" s="103" t="str" cm="1">
        <f t="array" ref="AD229">+_xlfn.IFS(AB229="","",AB229=#REF!,#REF!,AB229=#REF!,#REF!,AB229=#REF!,#REF!)</f>
        <v/>
      </c>
      <c r="AE229" s="738"/>
      <c r="AF229" s="740"/>
      <c r="AG229" s="758"/>
      <c r="AH229" s="734"/>
      <c r="AI229" s="728"/>
      <c r="AJ229" s="730"/>
      <c r="AK229" s="732"/>
      <c r="AL229" s="194"/>
      <c r="AM229" s="205"/>
      <c r="AN229" s="205"/>
      <c r="AO229" s="205"/>
      <c r="AP229" s="205"/>
      <c r="AQ229" s="205"/>
      <c r="AR229" s="194"/>
      <c r="AS229" s="194"/>
    </row>
    <row r="230" spans="1:45" ht="22.5" customHeight="1" x14ac:dyDescent="0.2">
      <c r="A230" s="740"/>
      <c r="B230" s="794"/>
      <c r="C230" s="798"/>
      <c r="D230" s="786"/>
      <c r="E230" s="798"/>
      <c r="F230" s="748"/>
      <c r="G230" s="761"/>
      <c r="H230" s="126" t="s">
        <v>244</v>
      </c>
      <c r="I230" s="127"/>
      <c r="J230" s="120"/>
      <c r="K230" s="54"/>
      <c r="L230" s="76"/>
      <c r="M230" s="55" t="str" cm="1">
        <f t="array" ref="M230">+_xlfn.IFS(L230="","",L230=#REF!,#REF!,L230=#REF!,#REF!)</f>
        <v/>
      </c>
      <c r="N230" s="76"/>
      <c r="O230" s="55" t="str" cm="1">
        <f t="array" ref="O230">+_xlfn.IFS(N230="","",N230=#REF!,#REF!,N230=#REF!,#REF!)</f>
        <v/>
      </c>
      <c r="P230" s="76"/>
      <c r="Q230" s="55" t="str" cm="1">
        <f t="array" ref="Q230">+_xlfn.IFS(P230="","",P230=#REF!,#REF!,P230=#REF!,#REF!,P230=#REF!,#REF!)</f>
        <v/>
      </c>
      <c r="R230" s="76"/>
      <c r="S230" s="55" t="str" cm="1">
        <f t="array" ref="S230">+_xlfn.IFS(R230="","",R230=#REF!,#REF!,R230=#REF!,#REF!)</f>
        <v/>
      </c>
      <c r="T230" s="75"/>
      <c r="U230" s="55" t="str" cm="1">
        <f t="array" ref="U230">+_xlfn.IFS(T230="","",T230=#REF!,#REF!,T230=#REF!,#REF!)</f>
        <v/>
      </c>
      <c r="V230" s="77"/>
      <c r="W230" s="121" t="str" cm="1">
        <f t="array" ref="W230">+_xlfn.IFS(V230="","",V230=#REF!,#REF!,V230=#REF!,#REF!,V230=#REF!,#REF!)</f>
        <v/>
      </c>
      <c r="X230" s="116" t="str">
        <f t="shared" si="1"/>
        <v/>
      </c>
      <c r="Y230" s="56" t="str" cm="1">
        <f t="array" ref="Y230">+_xlfn.IFS(X230="","",X230&lt;=#REF!,#REF!,X230&lt;=#REF!,#REF!,X230&lt;=#REF!,#REF!)</f>
        <v/>
      </c>
      <c r="Z230" s="113"/>
      <c r="AA230" s="108" t="str" cm="1">
        <f t="array" ref="AA230">+_xlfn.IFS(Z230="","",Z230=#REF!,#REF!,Z230=#REF!,#REF!,Z230=#REF!,#REF!)</f>
        <v/>
      </c>
      <c r="AB230" s="107" t="str" cm="1">
        <f t="array" ref="AB230">+_xlfn.IFS(AA230="","",AND(Y230=#REF!,AA230=#REF!),#REF!,AND(Y230=#REF!,AA230=#REF!),#REF!,AND(Y230=#REF!,AA230=#REF!),#REF!,AND(Y230=#REF!,AA230=#REF!),#REF!,AND(Y230=#REF!,AA230=#REF!),#REF!,AND(Y230=#REF!,AA230=#REF!),#REF!,AND(Y230=#REF!,AA230=#REF!),#REF!,AND(Y230=#REF!,AA230=#REF!),#REF!,AND(Y230=#REF!,AA230=#REF!),#REF!)</f>
        <v/>
      </c>
      <c r="AC230" s="108" t="str" cm="1">
        <f t="array" ref="AC230">+_xlfn.IFS(AB230="","",AB230=#REF!,#REF!,AB230=#REF!,#REF!,AB230=#REF!,#REF!)</f>
        <v/>
      </c>
      <c r="AD230" s="103" t="str" cm="1">
        <f t="array" ref="AD230">+_xlfn.IFS(AB230="","",AB230=#REF!,#REF!,AB230=#REF!,#REF!,AB230=#REF!,#REF!)</f>
        <v/>
      </c>
      <c r="AE230" s="738"/>
      <c r="AF230" s="740"/>
      <c r="AG230" s="758"/>
      <c r="AH230" s="734"/>
      <c r="AI230" s="728"/>
      <c r="AJ230" s="730"/>
      <c r="AK230" s="732"/>
      <c r="AL230" s="194"/>
      <c r="AM230" s="205"/>
      <c r="AN230" s="205"/>
      <c r="AO230" s="205"/>
      <c r="AP230" s="205"/>
      <c r="AQ230" s="205"/>
      <c r="AR230" s="194"/>
      <c r="AS230" s="194"/>
    </row>
    <row r="231" spans="1:45" ht="22.5" customHeight="1" x14ac:dyDescent="0.2">
      <c r="A231" s="740"/>
      <c r="B231" s="794"/>
      <c r="C231" s="798"/>
      <c r="D231" s="786"/>
      <c r="E231" s="798"/>
      <c r="F231" s="749"/>
      <c r="G231" s="762"/>
      <c r="H231" s="126" t="s">
        <v>245</v>
      </c>
      <c r="I231" s="127"/>
      <c r="J231" s="120"/>
      <c r="K231" s="54"/>
      <c r="L231" s="76"/>
      <c r="M231" s="55" t="str" cm="1">
        <f t="array" ref="M231">+_xlfn.IFS(L231="","",L231=#REF!,#REF!,L231=#REF!,#REF!)</f>
        <v/>
      </c>
      <c r="N231" s="76"/>
      <c r="O231" s="55" t="str" cm="1">
        <f t="array" ref="O231">+_xlfn.IFS(N231="","",N231=#REF!,#REF!,N231=#REF!,#REF!)</f>
        <v/>
      </c>
      <c r="P231" s="76"/>
      <c r="Q231" s="55" t="str" cm="1">
        <f t="array" ref="Q231">+_xlfn.IFS(P231="","",P231=#REF!,#REF!,P231=#REF!,#REF!,P231=#REF!,#REF!)</f>
        <v/>
      </c>
      <c r="R231" s="76"/>
      <c r="S231" s="55" t="str" cm="1">
        <f t="array" ref="S231">+_xlfn.IFS(R231="","",R231=#REF!,#REF!,R231=#REF!,#REF!)</f>
        <v/>
      </c>
      <c r="T231" s="75"/>
      <c r="U231" s="55" t="str" cm="1">
        <f t="array" ref="U231">+_xlfn.IFS(T231="","",T231=#REF!,#REF!,T231=#REF!,#REF!)</f>
        <v/>
      </c>
      <c r="V231" s="77"/>
      <c r="W231" s="121" t="str" cm="1">
        <f t="array" ref="W231">+_xlfn.IFS(V231="","",V231=#REF!,#REF!,V231=#REF!,#REF!,V231=#REF!,#REF!)</f>
        <v/>
      </c>
      <c r="X231" s="116" t="str">
        <f t="shared" si="1"/>
        <v/>
      </c>
      <c r="Y231" s="56" t="str" cm="1">
        <f t="array" ref="Y231">+_xlfn.IFS(X231="","",X231&lt;=#REF!,#REF!,X231&lt;=#REF!,#REF!,X231&lt;=#REF!,#REF!)</f>
        <v/>
      </c>
      <c r="Z231" s="113"/>
      <c r="AA231" s="108" t="str" cm="1">
        <f t="array" ref="AA231">+_xlfn.IFS(Z231="","",Z231=#REF!,#REF!,Z231=#REF!,#REF!,Z231=#REF!,#REF!)</f>
        <v/>
      </c>
      <c r="AB231" s="107" t="str" cm="1">
        <f t="array" ref="AB231">+_xlfn.IFS(AA231="","",AND(Y231=#REF!,AA231=#REF!),#REF!,AND(Y231=#REF!,AA231=#REF!),#REF!,AND(Y231=#REF!,AA231=#REF!),#REF!,AND(Y231=#REF!,AA231=#REF!),#REF!,AND(Y231=#REF!,AA231=#REF!),#REF!,AND(Y231=#REF!,AA231=#REF!),#REF!,AND(Y231=#REF!,AA231=#REF!),#REF!,AND(Y231=#REF!,AA231=#REF!),#REF!,AND(Y231=#REF!,AA231=#REF!),#REF!)</f>
        <v/>
      </c>
      <c r="AC231" s="108" t="str" cm="1">
        <f t="array" ref="AC231">+_xlfn.IFS(AB231="","",AB231=#REF!,#REF!,AB231=#REF!,#REF!,AB231=#REF!,#REF!)</f>
        <v/>
      </c>
      <c r="AD231" s="103" t="str" cm="1">
        <f t="array" ref="AD231">+_xlfn.IFS(AB231="","",AB231=#REF!,#REF!,AB231=#REF!,#REF!,AB231=#REF!,#REF!)</f>
        <v/>
      </c>
      <c r="AE231" s="738"/>
      <c r="AF231" s="740"/>
      <c r="AG231" s="758"/>
      <c r="AH231" s="734"/>
      <c r="AI231" s="728"/>
      <c r="AJ231" s="730"/>
      <c r="AK231" s="732"/>
      <c r="AL231" s="194"/>
      <c r="AM231" s="205"/>
      <c r="AN231" s="205"/>
      <c r="AO231" s="205"/>
      <c r="AP231" s="205"/>
      <c r="AQ231" s="205"/>
      <c r="AR231" s="194"/>
      <c r="AS231" s="194"/>
    </row>
    <row r="232" spans="1:45" ht="22.5" customHeight="1" x14ac:dyDescent="0.2">
      <c r="A232" s="740"/>
      <c r="B232" s="794"/>
      <c r="C232" s="798"/>
      <c r="D232" s="786"/>
      <c r="E232" s="798"/>
      <c r="F232" s="750" t="s">
        <v>249</v>
      </c>
      <c r="G232" s="763"/>
      <c r="H232" s="126" t="s">
        <v>243</v>
      </c>
      <c r="I232" s="127"/>
      <c r="J232" s="120"/>
      <c r="K232" s="54"/>
      <c r="L232" s="76"/>
      <c r="M232" s="55" t="str" cm="1">
        <f t="array" ref="M232">+_xlfn.IFS(L232="","",L232=#REF!,#REF!,L232=#REF!,#REF!)</f>
        <v/>
      </c>
      <c r="N232" s="76"/>
      <c r="O232" s="55" t="str" cm="1">
        <f t="array" ref="O232">+_xlfn.IFS(N232="","",N232=#REF!,#REF!,N232=#REF!,#REF!)</f>
        <v/>
      </c>
      <c r="P232" s="76"/>
      <c r="Q232" s="55" t="str" cm="1">
        <f t="array" ref="Q232">+_xlfn.IFS(P232="","",P232=#REF!,#REF!,P232=#REF!,#REF!,P232=#REF!,#REF!)</f>
        <v/>
      </c>
      <c r="R232" s="76"/>
      <c r="S232" s="55" t="str" cm="1">
        <f t="array" ref="S232">+_xlfn.IFS(R232="","",R232=#REF!,#REF!,R232=#REF!,#REF!)</f>
        <v/>
      </c>
      <c r="T232" s="75"/>
      <c r="U232" s="55" t="str" cm="1">
        <f t="array" ref="U232">+_xlfn.IFS(T232="","",T232=#REF!,#REF!,T232=#REF!,#REF!)</f>
        <v/>
      </c>
      <c r="V232" s="77"/>
      <c r="W232" s="121" t="str" cm="1">
        <f t="array" ref="W232">+_xlfn.IFS(V232="","",V232=#REF!,#REF!,V232=#REF!,#REF!,V232=#REF!,#REF!)</f>
        <v/>
      </c>
      <c r="X232" s="116" t="str">
        <f t="shared" si="1"/>
        <v/>
      </c>
      <c r="Y232" s="56" t="str" cm="1">
        <f t="array" ref="Y232">+_xlfn.IFS(X232="","",X232&lt;=#REF!,#REF!,X232&lt;=#REF!,#REF!,X232&lt;=#REF!,#REF!)</f>
        <v/>
      </c>
      <c r="Z232" s="113"/>
      <c r="AA232" s="108" t="str" cm="1">
        <f t="array" ref="AA232">+_xlfn.IFS(Z232="","",Z232=#REF!,#REF!,Z232=#REF!,#REF!,Z232=#REF!,#REF!)</f>
        <v/>
      </c>
      <c r="AB232" s="107" t="str" cm="1">
        <f t="array" ref="AB232">+_xlfn.IFS(AA232="","",AND(Y232=#REF!,AA232=#REF!),#REF!,AND(Y232=#REF!,AA232=#REF!),#REF!,AND(Y232=#REF!,AA232=#REF!),#REF!,AND(Y232=#REF!,AA232=#REF!),#REF!,AND(Y232=#REF!,AA232=#REF!),#REF!,AND(Y232=#REF!,AA232=#REF!),#REF!,AND(Y232=#REF!,AA232=#REF!),#REF!,AND(Y232=#REF!,AA232=#REF!),#REF!,AND(Y232=#REF!,AA232=#REF!),#REF!)</f>
        <v/>
      </c>
      <c r="AC232" s="108" t="str" cm="1">
        <f t="array" ref="AC232">+_xlfn.IFS(AB232="","",AB232=#REF!,#REF!,AB232=#REF!,#REF!,AB232=#REF!,#REF!)</f>
        <v/>
      </c>
      <c r="AD232" s="103" t="str" cm="1">
        <f t="array" ref="AD232">+_xlfn.IFS(AB232="","",AB232=#REF!,#REF!,AB232=#REF!,#REF!,AB232=#REF!,#REF!)</f>
        <v/>
      </c>
      <c r="AE232" s="738"/>
      <c r="AF232" s="740"/>
      <c r="AG232" s="758"/>
      <c r="AH232" s="734"/>
      <c r="AI232" s="728"/>
      <c r="AJ232" s="730"/>
      <c r="AK232" s="732"/>
      <c r="AL232" s="194"/>
      <c r="AM232" s="205"/>
      <c r="AN232" s="205"/>
      <c r="AO232" s="205"/>
      <c r="AP232" s="205"/>
      <c r="AQ232" s="205"/>
      <c r="AR232" s="194"/>
      <c r="AS232" s="194"/>
    </row>
    <row r="233" spans="1:45" ht="22.5" customHeight="1" x14ac:dyDescent="0.2">
      <c r="A233" s="740"/>
      <c r="B233" s="794"/>
      <c r="C233" s="798"/>
      <c r="D233" s="786"/>
      <c r="E233" s="798"/>
      <c r="F233" s="748"/>
      <c r="G233" s="761"/>
      <c r="H233" s="126" t="s">
        <v>244</v>
      </c>
      <c r="I233" s="127"/>
      <c r="J233" s="120"/>
      <c r="K233" s="54"/>
      <c r="L233" s="76"/>
      <c r="M233" s="55" t="str" cm="1">
        <f t="array" ref="M233">+_xlfn.IFS(L233="","",L233=#REF!,#REF!,L233=#REF!,#REF!)</f>
        <v/>
      </c>
      <c r="N233" s="76"/>
      <c r="O233" s="55" t="str" cm="1">
        <f t="array" ref="O233">+_xlfn.IFS(N233="","",N233=#REF!,#REF!,N233=#REF!,#REF!)</f>
        <v/>
      </c>
      <c r="P233" s="76"/>
      <c r="Q233" s="55" t="str" cm="1">
        <f t="array" ref="Q233">+_xlfn.IFS(P233="","",P233=#REF!,#REF!,P233=#REF!,#REF!,P233=#REF!,#REF!)</f>
        <v/>
      </c>
      <c r="R233" s="76"/>
      <c r="S233" s="55" t="str" cm="1">
        <f t="array" ref="S233">+_xlfn.IFS(R233="","",R233=#REF!,#REF!,R233=#REF!,#REF!)</f>
        <v/>
      </c>
      <c r="T233" s="75"/>
      <c r="U233" s="55" t="str" cm="1">
        <f t="array" ref="U233">+_xlfn.IFS(T233="","",T233=#REF!,#REF!,T233=#REF!,#REF!)</f>
        <v/>
      </c>
      <c r="V233" s="77"/>
      <c r="W233" s="121" t="str" cm="1">
        <f t="array" ref="W233">+_xlfn.IFS(V233="","",V233=#REF!,#REF!,V233=#REF!,#REF!,V233=#REF!,#REF!)</f>
        <v/>
      </c>
      <c r="X233" s="116" t="str">
        <f t="shared" si="1"/>
        <v/>
      </c>
      <c r="Y233" s="56" t="str" cm="1">
        <f t="array" ref="Y233">+_xlfn.IFS(X233="","",X233&lt;=#REF!,#REF!,X233&lt;=#REF!,#REF!,X233&lt;=#REF!,#REF!)</f>
        <v/>
      </c>
      <c r="Z233" s="113"/>
      <c r="AA233" s="108" t="str" cm="1">
        <f t="array" ref="AA233">+_xlfn.IFS(Z233="","",Z233=#REF!,#REF!,Z233=#REF!,#REF!,Z233=#REF!,#REF!)</f>
        <v/>
      </c>
      <c r="AB233" s="107" t="str" cm="1">
        <f t="array" ref="AB233">+_xlfn.IFS(AA233="","",AND(Y233=#REF!,AA233=#REF!),#REF!,AND(Y233=#REF!,AA233=#REF!),#REF!,AND(Y233=#REF!,AA233=#REF!),#REF!,AND(Y233=#REF!,AA233=#REF!),#REF!,AND(Y233=#REF!,AA233=#REF!),#REF!,AND(Y233=#REF!,AA233=#REF!),#REF!,AND(Y233=#REF!,AA233=#REF!),#REF!,AND(Y233=#REF!,AA233=#REF!),#REF!,AND(Y233=#REF!,AA233=#REF!),#REF!)</f>
        <v/>
      </c>
      <c r="AC233" s="108" t="str" cm="1">
        <f t="array" ref="AC233">+_xlfn.IFS(AB233="","",AB233=#REF!,#REF!,AB233=#REF!,#REF!,AB233=#REF!,#REF!)</f>
        <v/>
      </c>
      <c r="AD233" s="103" t="str" cm="1">
        <f t="array" ref="AD233">+_xlfn.IFS(AB233="","",AB233=#REF!,#REF!,AB233=#REF!,#REF!,AB233=#REF!,#REF!)</f>
        <v/>
      </c>
      <c r="AE233" s="738"/>
      <c r="AF233" s="740"/>
      <c r="AG233" s="758"/>
      <c r="AH233" s="734"/>
      <c r="AI233" s="728"/>
      <c r="AJ233" s="730"/>
      <c r="AK233" s="732"/>
      <c r="AL233" s="194"/>
      <c r="AM233" s="205"/>
      <c r="AN233" s="205"/>
      <c r="AO233" s="205"/>
      <c r="AP233" s="205"/>
      <c r="AQ233" s="205"/>
      <c r="AR233" s="194"/>
      <c r="AS233" s="194"/>
    </row>
    <row r="234" spans="1:45" ht="22.5" customHeight="1" thickBot="1" x14ac:dyDescent="0.25">
      <c r="A234" s="741"/>
      <c r="B234" s="795"/>
      <c r="C234" s="799"/>
      <c r="D234" s="787"/>
      <c r="E234" s="799"/>
      <c r="F234" s="789"/>
      <c r="G234" s="790"/>
      <c r="H234" s="128" t="s">
        <v>245</v>
      </c>
      <c r="I234" s="129"/>
      <c r="J234" s="122"/>
      <c r="K234" s="89"/>
      <c r="L234" s="90"/>
      <c r="M234" s="91" t="str" cm="1">
        <f t="array" ref="M234">+_xlfn.IFS(L234="","",L234=#REF!,#REF!,L234=#REF!,#REF!)</f>
        <v/>
      </c>
      <c r="N234" s="90"/>
      <c r="O234" s="91" t="str" cm="1">
        <f t="array" ref="O234">+_xlfn.IFS(N234="","",N234=#REF!,#REF!,N234=#REF!,#REF!)</f>
        <v/>
      </c>
      <c r="P234" s="90"/>
      <c r="Q234" s="91" t="str" cm="1">
        <f t="array" ref="Q234">+_xlfn.IFS(P234="","",P234=#REF!,#REF!,P234=#REF!,#REF!,P234=#REF!,#REF!)</f>
        <v/>
      </c>
      <c r="R234" s="90"/>
      <c r="S234" s="91" t="str" cm="1">
        <f t="array" ref="S234">+_xlfn.IFS(R234="","",R234=#REF!,#REF!,R234=#REF!,#REF!)</f>
        <v/>
      </c>
      <c r="T234" s="88"/>
      <c r="U234" s="91" t="str" cm="1">
        <f t="array" ref="U234">+_xlfn.IFS(T234="","",T234=#REF!,#REF!,T234=#REF!,#REF!)</f>
        <v/>
      </c>
      <c r="V234" s="92"/>
      <c r="W234" s="123" t="str" cm="1">
        <f t="array" ref="W234">+_xlfn.IFS(V234="","",V234=#REF!,#REF!,V234=#REF!,#REF!,V234=#REF!,#REF!)</f>
        <v/>
      </c>
      <c r="X234" s="117" t="str">
        <f t="shared" si="1"/>
        <v/>
      </c>
      <c r="Y234" s="94" t="str" cm="1">
        <f t="array" ref="Y234">+_xlfn.IFS(X234="","",X234&lt;=#REF!,#REF!,X234&lt;=#REF!,#REF!,X234&lt;=#REF!,#REF!)</f>
        <v/>
      </c>
      <c r="Z234" s="114"/>
      <c r="AA234" s="110" t="str" cm="1">
        <f t="array" ref="AA234">+_xlfn.IFS(Z234="","",Z234=#REF!,#REF!,Z234=#REF!,#REF!,Z234=#REF!,#REF!)</f>
        <v/>
      </c>
      <c r="AB234" s="109" t="str" cm="1">
        <f t="array" ref="AB234">+_xlfn.IFS(AA234="","",AND(Y234=#REF!,AA234=#REF!),#REF!,AND(Y234=#REF!,AA234=#REF!),#REF!,AND(Y234=#REF!,AA234=#REF!),#REF!,AND(Y234=#REF!,AA234=#REF!),#REF!,AND(Y234=#REF!,AA234=#REF!),#REF!,AND(Y234=#REF!,AA234=#REF!),#REF!,AND(Y234=#REF!,AA234=#REF!),#REF!,AND(Y234=#REF!,AA234=#REF!),#REF!,AND(Y234=#REF!,AA234=#REF!),#REF!)</f>
        <v/>
      </c>
      <c r="AC234" s="110" t="str" cm="1">
        <f t="array" ref="AC234">+_xlfn.IFS(AB234="","",AB234=#REF!,#REF!,AB234=#REF!,#REF!,AB234=#REF!,#REF!)</f>
        <v/>
      </c>
      <c r="AD234" s="104" t="str" cm="1">
        <f t="array" ref="AD234">+_xlfn.IFS(AB234="","",AB234=#REF!,#REF!,AB234=#REF!,#REF!,AB234=#REF!,#REF!)</f>
        <v/>
      </c>
      <c r="AE234" s="739"/>
      <c r="AF234" s="741"/>
      <c r="AG234" s="759"/>
      <c r="AH234" s="735"/>
      <c r="AI234" s="729"/>
      <c r="AJ234" s="731"/>
      <c r="AK234" s="733"/>
      <c r="AL234" s="194"/>
      <c r="AM234" s="205"/>
      <c r="AN234" s="205"/>
      <c r="AO234" s="205"/>
      <c r="AP234" s="205"/>
      <c r="AQ234" s="205"/>
      <c r="AR234" s="194"/>
      <c r="AS234" s="194"/>
    </row>
    <row r="235" spans="1:45" ht="22.5" customHeight="1" x14ac:dyDescent="0.2">
      <c r="A235" s="740" t="str">
        <f>'2 Contexto e Identificación'!$A$25</f>
        <v>R16</v>
      </c>
      <c r="B235" s="794" t="str">
        <f>+'2 Contexto e Identificación'!$E$25</f>
        <v xml:space="preserve">  </v>
      </c>
      <c r="C235" s="798">
        <f>+'5 Mapa Calor Inherente'!$C$25</f>
        <v>0</v>
      </c>
      <c r="D235" s="786">
        <f>+'5 Mapa Calor Inherente'!$D$25</f>
        <v>0</v>
      </c>
      <c r="E235" s="798">
        <f>+'5 Mapa Calor Inherente'!$E$25</f>
        <v>0</v>
      </c>
      <c r="F235" s="748" t="s">
        <v>242</v>
      </c>
      <c r="G235" s="761"/>
      <c r="H235" s="124" t="s">
        <v>243</v>
      </c>
      <c r="I235" s="125"/>
      <c r="J235" s="118"/>
      <c r="K235" s="62"/>
      <c r="L235" s="96"/>
      <c r="M235" s="97" t="str" cm="1">
        <f t="array" ref="M235">+_xlfn.IFS(L235="","",L235=#REF!,#REF!,L235=#REF!,#REF!)</f>
        <v/>
      </c>
      <c r="N235" s="96"/>
      <c r="O235" s="97" t="str" cm="1">
        <f t="array" ref="O235">+_xlfn.IFS(N235="","",N235=#REF!,#REF!,N235=#REF!,#REF!)</f>
        <v/>
      </c>
      <c r="P235" s="96"/>
      <c r="Q235" s="97" t="str" cm="1">
        <f t="array" ref="Q235">+_xlfn.IFS(P235="","",P235=#REF!,#REF!,P235=#REF!,#REF!,P235=#REF!,#REF!)</f>
        <v/>
      </c>
      <c r="R235" s="96"/>
      <c r="S235" s="97" t="str" cm="1">
        <f t="array" ref="S235">+_xlfn.IFS(R235="","",R235=#REF!,#REF!,R235=#REF!,#REF!)</f>
        <v/>
      </c>
      <c r="T235" s="95"/>
      <c r="U235" s="97" t="str" cm="1">
        <f t="array" ref="U235">+_xlfn.IFS(T235="","",T235=#REF!,#REF!,T235=#REF!,#REF!)</f>
        <v/>
      </c>
      <c r="V235" s="98"/>
      <c r="W235" s="119" t="str" cm="1">
        <f t="array" ref="W235">+_xlfn.IFS(V235="","",V235=#REF!,#REF!,V235=#REF!,#REF!,V235=#REF!,#REF!)</f>
        <v/>
      </c>
      <c r="X235" s="115" t="str">
        <f t="shared" si="1"/>
        <v/>
      </c>
      <c r="Y235" s="99" t="str" cm="1">
        <f t="array" ref="Y235">+_xlfn.IFS(X235="","",X235&lt;=#REF!,#REF!,X235&lt;=#REF!,#REF!,X235&lt;=#REF!,#REF!)</f>
        <v/>
      </c>
      <c r="Z235" s="112"/>
      <c r="AA235" s="106" t="str" cm="1">
        <f t="array" ref="AA235">+_xlfn.IFS(Z235="","",Z235=#REF!,#REF!,Z235=#REF!,#REF!,Z235=#REF!,#REF!)</f>
        <v/>
      </c>
      <c r="AB235" s="105" t="str" cm="1">
        <f t="array" ref="AB235">+_xlfn.IFS(AA235="","",AND(Y235=#REF!,AA235=#REF!),#REF!,AND(Y235=#REF!,AA235=#REF!),#REF!,AND(Y235=#REF!,AA235=#REF!),#REF!,AND(Y235=#REF!,AA235=#REF!),#REF!,AND(Y235=#REF!,AA235=#REF!),#REF!,AND(Y235=#REF!,AA235=#REF!),#REF!,AND(Y235=#REF!,AA235=#REF!),#REF!,AND(Y235=#REF!,AA235=#REF!),#REF!,AND(Y235=#REF!,AA235=#REF!),#REF!)</f>
        <v/>
      </c>
      <c r="AC235" s="106" t="str" cm="1">
        <f t="array" ref="AC235">+_xlfn.IFS(AB235="","",AB235=#REF!,#REF!,AB235=#REF!,#REF!,AB235=#REF!,#REF!)</f>
        <v/>
      </c>
      <c r="AD235" s="102" t="str" cm="1">
        <f t="array" ref="AD235">+_xlfn.IFS(AB235="","",AB235=#REF!,#REF!,AB235=#REF!,#REF!,AB235=#REF!,#REF!)</f>
        <v/>
      </c>
      <c r="AE235" s="738" t="str">
        <f>+IF(AC235="","",AVERAGE(AC235:AC249))</f>
        <v/>
      </c>
      <c r="AF235" s="740" t="str" cm="1">
        <f t="array" ref="AF235">+_xlfn.IFS(AE235="","",AE235=#REF!,#REF!,AE235&gt;=#REF!,#REF!,AE235&gt;=#REF!,#REF!)</f>
        <v/>
      </c>
      <c r="AG235" s="758" t="str">
        <f>+IF(AF235="","",#REF!)</f>
        <v/>
      </c>
      <c r="AH235" s="734" t="str" cm="1">
        <f t="array" ref="AH235">+_xlfn.IFS(AG235="","",AG235=#REF!,#REF!,AND(AF235=#REF!,AG235=#REF!),#REF!,AND(AF235=#REF!,AG235=#REF!),#REF!,AND(AF235=#REF!,AG235=#REF!),#REF!)</f>
        <v/>
      </c>
      <c r="AI235" s="728" t="str" cm="1">
        <f t="array" ref="AI235">+_xlfn.IFS(AH235="","",AH235=#REF!,C235,C235=#REF!,C235,AND(AH235=#REF!,C235=#REF!),#REF!,AND(AH235=#REF!,C235=#REF!),#REF!,AND(AH235=#REF!,C235=#REF!),#REF!,AND(AH235=#REF!,C235=#REF!),#REF!,AND(AH235=#REF!,C235=#REF!),#REF!,AND(AH235=#REF!,C235=#REF!),#REF!,AND(AH235=#REF!,C235=#REF!),#REF!,AND(AH235=#REF!,C235=#REF!),#REF!)</f>
        <v/>
      </c>
      <c r="AJ235" s="730">
        <f>+IF(D235="","",D235)</f>
        <v>0</v>
      </c>
      <c r="AK235" s="732" t="e">
        <f>+IF(AI235=#REF!,IF(AJ235=#REF!,#REF!,IF(AJ235=#REF!,#REF!,IF(AJ235=#REF!,#REF!,IF(AJ235=#REF!,#REF!,IF(AJ235=#REF!,#REF!))))),IF(AI235=#REF!,IF(AJ235=#REF!,#REF!,IF(AJ235=#REF!,#REF!,IF(AJ235=#REF!,#REF!,IF(AJ235=#REF!,#REF!,IF(AJ235=#REF!,#REF!))))),IF(AI235=#REF!,IF(AJ235=#REF!,#REF!,IF(AJ235=#REF!,#REF!,IF(AJ235=#REF!,#REF!,IF(AJ235=#REF!,#REF!,IF(AJ235=#REF!,#REF!))))),IF(AI235=#REF!,IF(AJ235=#REF!,#REF!,IF(AJ235=#REF!,#REF!,IF(AJ235=#REF!,#REF!,IF(AJ235=#REF!,#REF!,IF(AJ235=#REF!,#REF!))))),IF(AI235=#REF!,IF(AJ235=#REF!,#REF!,IF(AJ235=#REF!,#REF!,IF(AJ235=#REF!,#REF!,IF(AJ235=#REF!,#REF!,IF(AJ235=#REF!,#REF!))))),"")))))</f>
        <v>#REF!</v>
      </c>
      <c r="AL235" s="194"/>
      <c r="AM235" s="205"/>
      <c r="AN235" s="205"/>
      <c r="AO235" s="205"/>
      <c r="AP235" s="205"/>
      <c r="AQ235" s="205"/>
      <c r="AR235" s="194"/>
      <c r="AS235" s="194"/>
    </row>
    <row r="236" spans="1:45" ht="22.5" customHeight="1" x14ac:dyDescent="0.2">
      <c r="A236" s="740"/>
      <c r="B236" s="794"/>
      <c r="C236" s="798"/>
      <c r="D236" s="786"/>
      <c r="E236" s="798"/>
      <c r="F236" s="748"/>
      <c r="G236" s="761"/>
      <c r="H236" s="126" t="s">
        <v>244</v>
      </c>
      <c r="I236" s="127"/>
      <c r="J236" s="120"/>
      <c r="K236" s="54"/>
      <c r="L236" s="76"/>
      <c r="M236" s="55" t="str" cm="1">
        <f t="array" ref="M236">+_xlfn.IFS(L236="","",L236=#REF!,#REF!,L236=#REF!,#REF!)</f>
        <v/>
      </c>
      <c r="N236" s="76"/>
      <c r="O236" s="55" t="str" cm="1">
        <f t="array" ref="O236">+_xlfn.IFS(N236="","",N236=#REF!,#REF!,N236=#REF!,#REF!)</f>
        <v/>
      </c>
      <c r="P236" s="76"/>
      <c r="Q236" s="55" t="str" cm="1">
        <f t="array" ref="Q236">+_xlfn.IFS(P236="","",P236=#REF!,#REF!,P236=#REF!,#REF!,P236=#REF!,#REF!)</f>
        <v/>
      </c>
      <c r="R236" s="76"/>
      <c r="S236" s="55" t="str" cm="1">
        <f t="array" ref="S236">+_xlfn.IFS(R236="","",R236=#REF!,#REF!,R236=#REF!,#REF!)</f>
        <v/>
      </c>
      <c r="T236" s="75"/>
      <c r="U236" s="55" t="str" cm="1">
        <f t="array" ref="U236">+_xlfn.IFS(T236="","",T236=#REF!,#REF!,T236=#REF!,#REF!)</f>
        <v/>
      </c>
      <c r="V236" s="77"/>
      <c r="W236" s="121" t="str" cm="1">
        <f t="array" ref="W236">+_xlfn.IFS(V236="","",V236=#REF!,#REF!,V236=#REF!,#REF!,V236=#REF!,#REF!)</f>
        <v/>
      </c>
      <c r="X236" s="116" t="str">
        <f t="shared" si="1"/>
        <v/>
      </c>
      <c r="Y236" s="56" t="str" cm="1">
        <f t="array" ref="Y236">+_xlfn.IFS(X236="","",X236&lt;=#REF!,#REF!,X236&lt;=#REF!,#REF!,X236&lt;=#REF!,#REF!)</f>
        <v/>
      </c>
      <c r="Z236" s="113"/>
      <c r="AA236" s="108" t="str" cm="1">
        <f t="array" ref="AA236">+_xlfn.IFS(Z236="","",Z236=#REF!,#REF!,Z236=#REF!,#REF!,Z236=#REF!,#REF!)</f>
        <v/>
      </c>
      <c r="AB236" s="107" t="str" cm="1">
        <f t="array" ref="AB236">+_xlfn.IFS(AA236="","",AND(Y236=#REF!,AA236=#REF!),#REF!,AND(Y236=#REF!,AA236=#REF!),#REF!,AND(Y236=#REF!,AA236=#REF!),#REF!,AND(Y236=#REF!,AA236=#REF!),#REF!,AND(Y236=#REF!,AA236=#REF!),#REF!,AND(Y236=#REF!,AA236=#REF!),#REF!,AND(Y236=#REF!,AA236=#REF!),#REF!,AND(Y236=#REF!,AA236=#REF!),#REF!,AND(Y236=#REF!,AA236=#REF!),#REF!)</f>
        <v/>
      </c>
      <c r="AC236" s="108" t="str" cm="1">
        <f t="array" ref="AC236">+_xlfn.IFS(AB236="","",AB236=#REF!,#REF!,AB236=#REF!,#REF!,AB236=#REF!,#REF!)</f>
        <v/>
      </c>
      <c r="AD236" s="103" t="str" cm="1">
        <f t="array" ref="AD236">+_xlfn.IFS(AB236="","",AB236=#REF!,#REF!,AB236=#REF!,#REF!,AB236=#REF!,#REF!)</f>
        <v/>
      </c>
      <c r="AE236" s="738"/>
      <c r="AF236" s="740"/>
      <c r="AG236" s="758"/>
      <c r="AH236" s="734"/>
      <c r="AI236" s="728"/>
      <c r="AJ236" s="730"/>
      <c r="AK236" s="732"/>
      <c r="AL236" s="194"/>
      <c r="AM236" s="205"/>
      <c r="AN236" s="205"/>
      <c r="AO236" s="205"/>
      <c r="AP236" s="205"/>
      <c r="AQ236" s="205"/>
      <c r="AR236" s="194"/>
      <c r="AS236" s="194"/>
    </row>
    <row r="237" spans="1:45" ht="22.5" customHeight="1" x14ac:dyDescent="0.2">
      <c r="A237" s="740"/>
      <c r="B237" s="794"/>
      <c r="C237" s="798"/>
      <c r="D237" s="786"/>
      <c r="E237" s="798"/>
      <c r="F237" s="749"/>
      <c r="G237" s="762"/>
      <c r="H237" s="126" t="s">
        <v>245</v>
      </c>
      <c r="I237" s="127"/>
      <c r="J237" s="120"/>
      <c r="K237" s="54"/>
      <c r="L237" s="76"/>
      <c r="M237" s="55" t="str" cm="1">
        <f t="array" ref="M237">+_xlfn.IFS(L237="","",L237=#REF!,#REF!,L237=#REF!,#REF!)</f>
        <v/>
      </c>
      <c r="N237" s="76"/>
      <c r="O237" s="55" t="str" cm="1">
        <f t="array" ref="O237">+_xlfn.IFS(N237="","",N237=#REF!,#REF!,N237=#REF!,#REF!)</f>
        <v/>
      </c>
      <c r="P237" s="76"/>
      <c r="Q237" s="55" t="str" cm="1">
        <f t="array" ref="Q237">+_xlfn.IFS(P237="","",P237=#REF!,#REF!,P237=#REF!,#REF!,P237=#REF!,#REF!)</f>
        <v/>
      </c>
      <c r="R237" s="76"/>
      <c r="S237" s="55" t="str" cm="1">
        <f t="array" ref="S237">+_xlfn.IFS(R237="","",R237=#REF!,#REF!,R237=#REF!,#REF!)</f>
        <v/>
      </c>
      <c r="T237" s="75"/>
      <c r="U237" s="55" t="str" cm="1">
        <f t="array" ref="U237">+_xlfn.IFS(T237="","",T237=#REF!,#REF!,T237=#REF!,#REF!)</f>
        <v/>
      </c>
      <c r="V237" s="77"/>
      <c r="W237" s="121" t="str" cm="1">
        <f t="array" ref="W237">+_xlfn.IFS(V237="","",V237=#REF!,#REF!,V237=#REF!,#REF!,V237=#REF!,#REF!)</f>
        <v/>
      </c>
      <c r="X237" s="116" t="str">
        <f t="shared" si="1"/>
        <v/>
      </c>
      <c r="Y237" s="56" t="str" cm="1">
        <f t="array" ref="Y237">+_xlfn.IFS(X237="","",X237&lt;=#REF!,#REF!,X237&lt;=#REF!,#REF!,X237&lt;=#REF!,#REF!)</f>
        <v/>
      </c>
      <c r="Z237" s="113"/>
      <c r="AA237" s="108" t="str" cm="1">
        <f t="array" ref="AA237">+_xlfn.IFS(Z237="","",Z237=#REF!,#REF!,Z237=#REF!,#REF!,Z237=#REF!,#REF!)</f>
        <v/>
      </c>
      <c r="AB237" s="107" t="str" cm="1">
        <f t="array" ref="AB237">+_xlfn.IFS(AA237="","",AND(Y237=#REF!,AA237=#REF!),#REF!,AND(Y237=#REF!,AA237=#REF!),#REF!,AND(Y237=#REF!,AA237=#REF!),#REF!,AND(Y237=#REF!,AA237=#REF!),#REF!,AND(Y237=#REF!,AA237=#REF!),#REF!,AND(Y237=#REF!,AA237=#REF!),#REF!,AND(Y237=#REF!,AA237=#REF!),#REF!,AND(Y237=#REF!,AA237=#REF!),#REF!,AND(Y237=#REF!,AA237=#REF!),#REF!)</f>
        <v/>
      </c>
      <c r="AC237" s="108" t="str" cm="1">
        <f t="array" ref="AC237">+_xlfn.IFS(AB237="","",AB237=#REF!,#REF!,AB237=#REF!,#REF!,AB237=#REF!,#REF!)</f>
        <v/>
      </c>
      <c r="AD237" s="103" t="str" cm="1">
        <f t="array" ref="AD237">+_xlfn.IFS(AB237="","",AB237=#REF!,#REF!,AB237=#REF!,#REF!,AB237=#REF!,#REF!)</f>
        <v/>
      </c>
      <c r="AE237" s="738"/>
      <c r="AF237" s="740"/>
      <c r="AG237" s="758"/>
      <c r="AH237" s="734"/>
      <c r="AI237" s="728"/>
      <c r="AJ237" s="730"/>
      <c r="AK237" s="732"/>
      <c r="AL237" s="194"/>
      <c r="AM237" s="205"/>
      <c r="AN237" s="205"/>
      <c r="AO237" s="205"/>
      <c r="AP237" s="205"/>
      <c r="AQ237" s="205"/>
      <c r="AR237" s="194"/>
      <c r="AS237" s="194"/>
    </row>
    <row r="238" spans="1:45" ht="22.5" customHeight="1" x14ac:dyDescent="0.2">
      <c r="A238" s="740"/>
      <c r="B238" s="794"/>
      <c r="C238" s="798"/>
      <c r="D238" s="786"/>
      <c r="E238" s="798"/>
      <c r="F238" s="750" t="s">
        <v>246</v>
      </c>
      <c r="G238" s="763"/>
      <c r="H238" s="126" t="s">
        <v>243</v>
      </c>
      <c r="I238" s="127"/>
      <c r="J238" s="120"/>
      <c r="K238" s="54"/>
      <c r="L238" s="76"/>
      <c r="M238" s="55" t="str" cm="1">
        <f t="array" ref="M238">+_xlfn.IFS(L238="","",L238=#REF!,#REF!,L238=#REF!,#REF!)</f>
        <v/>
      </c>
      <c r="N238" s="76"/>
      <c r="O238" s="55" t="str" cm="1">
        <f t="array" ref="O238">+_xlfn.IFS(N238="","",N238=#REF!,#REF!,N238=#REF!,#REF!)</f>
        <v/>
      </c>
      <c r="P238" s="76"/>
      <c r="Q238" s="55" t="str" cm="1">
        <f t="array" ref="Q238">+_xlfn.IFS(P238="","",P238=#REF!,#REF!,P238=#REF!,#REF!,P238=#REF!,#REF!)</f>
        <v/>
      </c>
      <c r="R238" s="76"/>
      <c r="S238" s="55" t="str" cm="1">
        <f t="array" ref="S238">+_xlfn.IFS(R238="","",R238=#REF!,#REF!,R238=#REF!,#REF!)</f>
        <v/>
      </c>
      <c r="T238" s="75"/>
      <c r="U238" s="55" t="str" cm="1">
        <f t="array" ref="U238">+_xlfn.IFS(T238="","",T238=#REF!,#REF!,T238=#REF!,#REF!)</f>
        <v/>
      </c>
      <c r="V238" s="77"/>
      <c r="W238" s="121" t="str" cm="1">
        <f t="array" ref="W238">+_xlfn.IFS(V238="","",V238=#REF!,#REF!,V238=#REF!,#REF!,V238=#REF!,#REF!)</f>
        <v/>
      </c>
      <c r="X238" s="116" t="str">
        <f t="shared" si="1"/>
        <v/>
      </c>
      <c r="Y238" s="56" t="str" cm="1">
        <f t="array" ref="Y238">+_xlfn.IFS(X238="","",X238&lt;=#REF!,#REF!,X238&lt;=#REF!,#REF!,X238&lt;=#REF!,#REF!)</f>
        <v/>
      </c>
      <c r="Z238" s="113"/>
      <c r="AA238" s="108" t="str" cm="1">
        <f t="array" ref="AA238">+_xlfn.IFS(Z238="","",Z238=#REF!,#REF!,Z238=#REF!,#REF!,Z238=#REF!,#REF!)</f>
        <v/>
      </c>
      <c r="AB238" s="107" t="str" cm="1">
        <f t="array" ref="AB238">+_xlfn.IFS(AA238="","",AND(Y238=#REF!,AA238=#REF!),#REF!,AND(Y238=#REF!,AA238=#REF!),#REF!,AND(Y238=#REF!,AA238=#REF!),#REF!,AND(Y238=#REF!,AA238=#REF!),#REF!,AND(Y238=#REF!,AA238=#REF!),#REF!,AND(Y238=#REF!,AA238=#REF!),#REF!,AND(Y238=#REF!,AA238=#REF!),#REF!,AND(Y238=#REF!,AA238=#REF!),#REF!,AND(Y238=#REF!,AA238=#REF!),#REF!)</f>
        <v/>
      </c>
      <c r="AC238" s="108" t="str" cm="1">
        <f t="array" ref="AC238">+_xlfn.IFS(AB238="","",AB238=#REF!,#REF!,AB238=#REF!,#REF!,AB238=#REF!,#REF!)</f>
        <v/>
      </c>
      <c r="AD238" s="103" t="str" cm="1">
        <f t="array" ref="AD238">+_xlfn.IFS(AB238="","",AB238=#REF!,#REF!,AB238=#REF!,#REF!,AB238=#REF!,#REF!)</f>
        <v/>
      </c>
      <c r="AE238" s="738"/>
      <c r="AF238" s="740"/>
      <c r="AG238" s="758"/>
      <c r="AH238" s="734"/>
      <c r="AI238" s="728"/>
      <c r="AJ238" s="730"/>
      <c r="AK238" s="732"/>
      <c r="AL238" s="194"/>
      <c r="AM238" s="205"/>
      <c r="AN238" s="205"/>
      <c r="AO238" s="205"/>
      <c r="AP238" s="205"/>
      <c r="AQ238" s="205"/>
      <c r="AR238" s="194"/>
      <c r="AS238" s="194"/>
    </row>
    <row r="239" spans="1:45" ht="22.5" customHeight="1" x14ac:dyDescent="0.2">
      <c r="A239" s="740"/>
      <c r="B239" s="794"/>
      <c r="C239" s="798"/>
      <c r="D239" s="786"/>
      <c r="E239" s="798"/>
      <c r="F239" s="748"/>
      <c r="G239" s="761"/>
      <c r="H239" s="126" t="s">
        <v>244</v>
      </c>
      <c r="I239" s="127"/>
      <c r="J239" s="120"/>
      <c r="K239" s="54"/>
      <c r="L239" s="76"/>
      <c r="M239" s="55" t="str" cm="1">
        <f t="array" ref="M239">+_xlfn.IFS(L239="","",L239=#REF!,#REF!,L239=#REF!,#REF!)</f>
        <v/>
      </c>
      <c r="N239" s="76"/>
      <c r="O239" s="55" t="str" cm="1">
        <f t="array" ref="O239">+_xlfn.IFS(N239="","",N239=#REF!,#REF!,N239=#REF!,#REF!)</f>
        <v/>
      </c>
      <c r="P239" s="76"/>
      <c r="Q239" s="55" t="str" cm="1">
        <f t="array" ref="Q239">+_xlfn.IFS(P239="","",P239=#REF!,#REF!,P239=#REF!,#REF!,P239=#REF!,#REF!)</f>
        <v/>
      </c>
      <c r="R239" s="76"/>
      <c r="S239" s="55" t="str" cm="1">
        <f t="array" ref="S239">+_xlfn.IFS(R239="","",R239=#REF!,#REF!,R239=#REF!,#REF!)</f>
        <v/>
      </c>
      <c r="T239" s="75"/>
      <c r="U239" s="55" t="str" cm="1">
        <f t="array" ref="U239">+_xlfn.IFS(T239="","",T239=#REF!,#REF!,T239=#REF!,#REF!)</f>
        <v/>
      </c>
      <c r="V239" s="77"/>
      <c r="W239" s="121" t="str" cm="1">
        <f t="array" ref="W239">+_xlfn.IFS(V239="","",V239=#REF!,#REF!,V239=#REF!,#REF!,V239=#REF!,#REF!)</f>
        <v/>
      </c>
      <c r="X239" s="116" t="str">
        <f t="shared" si="1"/>
        <v/>
      </c>
      <c r="Y239" s="56" t="str" cm="1">
        <f t="array" ref="Y239">+_xlfn.IFS(X239="","",X239&lt;=#REF!,#REF!,X239&lt;=#REF!,#REF!,X239&lt;=#REF!,#REF!)</f>
        <v/>
      </c>
      <c r="Z239" s="113"/>
      <c r="AA239" s="108" t="str" cm="1">
        <f t="array" ref="AA239">+_xlfn.IFS(Z239="","",Z239=#REF!,#REF!,Z239=#REF!,#REF!,Z239=#REF!,#REF!)</f>
        <v/>
      </c>
      <c r="AB239" s="107" t="str" cm="1">
        <f t="array" ref="AB239">+_xlfn.IFS(AA239="","",AND(Y239=#REF!,AA239=#REF!),#REF!,AND(Y239=#REF!,AA239=#REF!),#REF!,AND(Y239=#REF!,AA239=#REF!),#REF!,AND(Y239=#REF!,AA239=#REF!),#REF!,AND(Y239=#REF!,AA239=#REF!),#REF!,AND(Y239=#REF!,AA239=#REF!),#REF!,AND(Y239=#REF!,AA239=#REF!),#REF!,AND(Y239=#REF!,AA239=#REF!),#REF!,AND(Y239=#REF!,AA239=#REF!),#REF!)</f>
        <v/>
      </c>
      <c r="AC239" s="108" t="str" cm="1">
        <f t="array" ref="AC239">+_xlfn.IFS(AB239="","",AB239=#REF!,#REF!,AB239=#REF!,#REF!,AB239=#REF!,#REF!)</f>
        <v/>
      </c>
      <c r="AD239" s="103" t="str" cm="1">
        <f t="array" ref="AD239">+_xlfn.IFS(AB239="","",AB239=#REF!,#REF!,AB239=#REF!,#REF!,AB239=#REF!,#REF!)</f>
        <v/>
      </c>
      <c r="AE239" s="738"/>
      <c r="AF239" s="740"/>
      <c r="AG239" s="758"/>
      <c r="AH239" s="734"/>
      <c r="AI239" s="728"/>
      <c r="AJ239" s="730"/>
      <c r="AK239" s="732"/>
      <c r="AL239" s="194"/>
      <c r="AM239" s="205"/>
      <c r="AN239" s="205"/>
      <c r="AO239" s="205"/>
      <c r="AP239" s="205"/>
      <c r="AQ239" s="205"/>
      <c r="AR239" s="194"/>
      <c r="AS239" s="194"/>
    </row>
    <row r="240" spans="1:45" ht="22.5" customHeight="1" x14ac:dyDescent="0.2">
      <c r="A240" s="740"/>
      <c r="B240" s="794"/>
      <c r="C240" s="798"/>
      <c r="D240" s="786"/>
      <c r="E240" s="798"/>
      <c r="F240" s="749"/>
      <c r="G240" s="762"/>
      <c r="H240" s="126" t="s">
        <v>245</v>
      </c>
      <c r="I240" s="127"/>
      <c r="J240" s="120"/>
      <c r="K240" s="54"/>
      <c r="L240" s="76"/>
      <c r="M240" s="55" t="str" cm="1">
        <f t="array" ref="M240">+_xlfn.IFS(L240="","",L240=#REF!,#REF!,L240=#REF!,#REF!)</f>
        <v/>
      </c>
      <c r="N240" s="76"/>
      <c r="O240" s="55" t="str" cm="1">
        <f t="array" ref="O240">+_xlfn.IFS(N240="","",N240=#REF!,#REF!,N240=#REF!,#REF!)</f>
        <v/>
      </c>
      <c r="P240" s="76"/>
      <c r="Q240" s="55" t="str" cm="1">
        <f t="array" ref="Q240">+_xlfn.IFS(P240="","",P240=#REF!,#REF!,P240=#REF!,#REF!,P240=#REF!,#REF!)</f>
        <v/>
      </c>
      <c r="R240" s="76"/>
      <c r="S240" s="55" t="str" cm="1">
        <f t="array" ref="S240">+_xlfn.IFS(R240="","",R240=#REF!,#REF!,R240=#REF!,#REF!)</f>
        <v/>
      </c>
      <c r="T240" s="75"/>
      <c r="U240" s="55" t="str" cm="1">
        <f t="array" ref="U240">+_xlfn.IFS(T240="","",T240=#REF!,#REF!,T240=#REF!,#REF!)</f>
        <v/>
      </c>
      <c r="V240" s="77"/>
      <c r="W240" s="121" t="str" cm="1">
        <f t="array" ref="W240">+_xlfn.IFS(V240="","",V240=#REF!,#REF!,V240=#REF!,#REF!,V240=#REF!,#REF!)</f>
        <v/>
      </c>
      <c r="X240" s="116" t="str">
        <f t="shared" si="1"/>
        <v/>
      </c>
      <c r="Y240" s="56" t="str" cm="1">
        <f t="array" ref="Y240">+_xlfn.IFS(X240="","",X240&lt;=#REF!,#REF!,X240&lt;=#REF!,#REF!,X240&lt;=#REF!,#REF!)</f>
        <v/>
      </c>
      <c r="Z240" s="113"/>
      <c r="AA240" s="108" t="str" cm="1">
        <f t="array" ref="AA240">+_xlfn.IFS(Z240="","",Z240=#REF!,#REF!,Z240=#REF!,#REF!,Z240=#REF!,#REF!)</f>
        <v/>
      </c>
      <c r="AB240" s="107" t="str" cm="1">
        <f t="array" ref="AB240">+_xlfn.IFS(AA240="","",AND(Y240=#REF!,AA240=#REF!),#REF!,AND(Y240=#REF!,AA240=#REF!),#REF!,AND(Y240=#REF!,AA240=#REF!),#REF!,AND(Y240=#REF!,AA240=#REF!),#REF!,AND(Y240=#REF!,AA240=#REF!),#REF!,AND(Y240=#REF!,AA240=#REF!),#REF!,AND(Y240=#REF!,AA240=#REF!),#REF!,AND(Y240=#REF!,AA240=#REF!),#REF!,AND(Y240=#REF!,AA240=#REF!),#REF!)</f>
        <v/>
      </c>
      <c r="AC240" s="108" t="str" cm="1">
        <f t="array" ref="AC240">+_xlfn.IFS(AB240="","",AB240=#REF!,#REF!,AB240=#REF!,#REF!,AB240=#REF!,#REF!)</f>
        <v/>
      </c>
      <c r="AD240" s="103" t="str" cm="1">
        <f t="array" ref="AD240">+_xlfn.IFS(AB240="","",AB240=#REF!,#REF!,AB240=#REF!,#REF!,AB240=#REF!,#REF!)</f>
        <v/>
      </c>
      <c r="AE240" s="738"/>
      <c r="AF240" s="740"/>
      <c r="AG240" s="758"/>
      <c r="AH240" s="734"/>
      <c r="AI240" s="728"/>
      <c r="AJ240" s="730"/>
      <c r="AK240" s="732"/>
      <c r="AL240" s="194"/>
      <c r="AM240" s="205"/>
      <c r="AN240" s="205"/>
      <c r="AO240" s="205"/>
      <c r="AP240" s="205"/>
      <c r="AQ240" s="205"/>
      <c r="AR240" s="194"/>
      <c r="AS240" s="194"/>
    </row>
    <row r="241" spans="1:45" ht="22.5" customHeight="1" x14ac:dyDescent="0.2">
      <c r="A241" s="740"/>
      <c r="B241" s="794"/>
      <c r="C241" s="798"/>
      <c r="D241" s="786"/>
      <c r="E241" s="798"/>
      <c r="F241" s="750" t="s">
        <v>247</v>
      </c>
      <c r="G241" s="763"/>
      <c r="H241" s="126" t="s">
        <v>243</v>
      </c>
      <c r="I241" s="127"/>
      <c r="J241" s="120"/>
      <c r="K241" s="54"/>
      <c r="L241" s="76"/>
      <c r="M241" s="55" t="str" cm="1">
        <f t="array" ref="M241">+_xlfn.IFS(L241="","",L241=#REF!,#REF!,L241=#REF!,#REF!)</f>
        <v/>
      </c>
      <c r="N241" s="76"/>
      <c r="O241" s="55" t="str" cm="1">
        <f t="array" ref="O241">+_xlfn.IFS(N241="","",N241=#REF!,#REF!,N241=#REF!,#REF!)</f>
        <v/>
      </c>
      <c r="P241" s="76"/>
      <c r="Q241" s="55" t="str" cm="1">
        <f t="array" ref="Q241">+_xlfn.IFS(P241="","",P241=#REF!,#REF!,P241=#REF!,#REF!,P241=#REF!,#REF!)</f>
        <v/>
      </c>
      <c r="R241" s="76"/>
      <c r="S241" s="55" t="str" cm="1">
        <f t="array" ref="S241">+_xlfn.IFS(R241="","",R241=#REF!,#REF!,R241=#REF!,#REF!)</f>
        <v/>
      </c>
      <c r="T241" s="75"/>
      <c r="U241" s="55" t="str" cm="1">
        <f t="array" ref="U241">+_xlfn.IFS(T241="","",T241=#REF!,#REF!,T241=#REF!,#REF!)</f>
        <v/>
      </c>
      <c r="V241" s="77"/>
      <c r="W241" s="121" t="str" cm="1">
        <f t="array" ref="W241">+_xlfn.IFS(V241="","",V241=#REF!,#REF!,V241=#REF!,#REF!,V241=#REF!,#REF!)</f>
        <v/>
      </c>
      <c r="X241" s="116" t="str">
        <f t="shared" si="1"/>
        <v/>
      </c>
      <c r="Y241" s="56" t="str" cm="1">
        <f t="array" ref="Y241">+_xlfn.IFS(X241="","",X241&lt;=#REF!,#REF!,X241&lt;=#REF!,#REF!,X241&lt;=#REF!,#REF!)</f>
        <v/>
      </c>
      <c r="Z241" s="113"/>
      <c r="AA241" s="108" t="str" cm="1">
        <f t="array" ref="AA241">+_xlfn.IFS(Z241="","",Z241=#REF!,#REF!,Z241=#REF!,#REF!,Z241=#REF!,#REF!)</f>
        <v/>
      </c>
      <c r="AB241" s="107" t="str" cm="1">
        <f t="array" ref="AB241">+_xlfn.IFS(AA241="","",AND(Y241=#REF!,AA241=#REF!),#REF!,AND(Y241=#REF!,AA241=#REF!),#REF!,AND(Y241=#REF!,AA241=#REF!),#REF!,AND(Y241=#REF!,AA241=#REF!),#REF!,AND(Y241=#REF!,AA241=#REF!),#REF!,AND(Y241=#REF!,AA241=#REF!),#REF!,AND(Y241=#REF!,AA241=#REF!),#REF!,AND(Y241=#REF!,AA241=#REF!),#REF!,AND(Y241=#REF!,AA241=#REF!),#REF!)</f>
        <v/>
      </c>
      <c r="AC241" s="108" t="str" cm="1">
        <f t="array" ref="AC241">+_xlfn.IFS(AB241="","",AB241=#REF!,#REF!,AB241=#REF!,#REF!,AB241=#REF!,#REF!)</f>
        <v/>
      </c>
      <c r="AD241" s="103" t="str" cm="1">
        <f t="array" ref="AD241">+_xlfn.IFS(AB241="","",AB241=#REF!,#REF!,AB241=#REF!,#REF!,AB241=#REF!,#REF!)</f>
        <v/>
      </c>
      <c r="AE241" s="738"/>
      <c r="AF241" s="740"/>
      <c r="AG241" s="758"/>
      <c r="AH241" s="734"/>
      <c r="AI241" s="728"/>
      <c r="AJ241" s="730"/>
      <c r="AK241" s="732"/>
      <c r="AL241" s="194"/>
      <c r="AM241" s="205"/>
      <c r="AN241" s="205"/>
      <c r="AO241" s="205"/>
      <c r="AP241" s="205"/>
      <c r="AQ241" s="205"/>
      <c r="AR241" s="194"/>
      <c r="AS241" s="194"/>
    </row>
    <row r="242" spans="1:45" ht="22.5" customHeight="1" x14ac:dyDescent="0.2">
      <c r="A242" s="740"/>
      <c r="B242" s="794"/>
      <c r="C242" s="798"/>
      <c r="D242" s="786"/>
      <c r="E242" s="798"/>
      <c r="F242" s="748"/>
      <c r="G242" s="761"/>
      <c r="H242" s="126" t="s">
        <v>244</v>
      </c>
      <c r="I242" s="127"/>
      <c r="J242" s="120"/>
      <c r="K242" s="54"/>
      <c r="L242" s="76"/>
      <c r="M242" s="55" t="str" cm="1">
        <f t="array" ref="M242">+_xlfn.IFS(L242="","",L242=#REF!,#REF!,L242=#REF!,#REF!)</f>
        <v/>
      </c>
      <c r="N242" s="76"/>
      <c r="O242" s="55" t="str" cm="1">
        <f t="array" ref="O242">+_xlfn.IFS(N242="","",N242=#REF!,#REF!,N242=#REF!,#REF!)</f>
        <v/>
      </c>
      <c r="P242" s="76"/>
      <c r="Q242" s="55" t="str" cm="1">
        <f t="array" ref="Q242">+_xlfn.IFS(P242="","",P242=#REF!,#REF!,P242=#REF!,#REF!,P242=#REF!,#REF!)</f>
        <v/>
      </c>
      <c r="R242" s="76"/>
      <c r="S242" s="55" t="str" cm="1">
        <f t="array" ref="S242">+_xlfn.IFS(R242="","",R242=#REF!,#REF!,R242=#REF!,#REF!)</f>
        <v/>
      </c>
      <c r="T242" s="75"/>
      <c r="U242" s="55" t="str" cm="1">
        <f t="array" ref="U242">+_xlfn.IFS(T242="","",T242=#REF!,#REF!,T242=#REF!,#REF!)</f>
        <v/>
      </c>
      <c r="V242" s="77"/>
      <c r="W242" s="121" t="str" cm="1">
        <f t="array" ref="W242">+_xlfn.IFS(V242="","",V242=#REF!,#REF!,V242=#REF!,#REF!,V242=#REF!,#REF!)</f>
        <v/>
      </c>
      <c r="X242" s="116" t="str">
        <f t="shared" si="1"/>
        <v/>
      </c>
      <c r="Y242" s="56" t="str" cm="1">
        <f t="array" ref="Y242">+_xlfn.IFS(X242="","",X242&lt;=#REF!,#REF!,X242&lt;=#REF!,#REF!,X242&lt;=#REF!,#REF!)</f>
        <v/>
      </c>
      <c r="Z242" s="113"/>
      <c r="AA242" s="108" t="str" cm="1">
        <f t="array" ref="AA242">+_xlfn.IFS(Z242="","",Z242=#REF!,#REF!,Z242=#REF!,#REF!,Z242=#REF!,#REF!)</f>
        <v/>
      </c>
      <c r="AB242" s="107" t="str" cm="1">
        <f t="array" ref="AB242">+_xlfn.IFS(AA242="","",AND(Y242=#REF!,AA242=#REF!),#REF!,AND(Y242=#REF!,AA242=#REF!),#REF!,AND(Y242=#REF!,AA242=#REF!),#REF!,AND(Y242=#REF!,AA242=#REF!),#REF!,AND(Y242=#REF!,AA242=#REF!),#REF!,AND(Y242=#REF!,AA242=#REF!),#REF!,AND(Y242=#REF!,AA242=#REF!),#REF!,AND(Y242=#REF!,AA242=#REF!),#REF!,AND(Y242=#REF!,AA242=#REF!),#REF!)</f>
        <v/>
      </c>
      <c r="AC242" s="108" t="str" cm="1">
        <f t="array" ref="AC242">+_xlfn.IFS(AB242="","",AB242=#REF!,#REF!,AB242=#REF!,#REF!,AB242=#REF!,#REF!)</f>
        <v/>
      </c>
      <c r="AD242" s="103" t="str" cm="1">
        <f t="array" ref="AD242">+_xlfn.IFS(AB242="","",AB242=#REF!,#REF!,AB242=#REF!,#REF!,AB242=#REF!,#REF!)</f>
        <v/>
      </c>
      <c r="AE242" s="738"/>
      <c r="AF242" s="740"/>
      <c r="AG242" s="758"/>
      <c r="AH242" s="734"/>
      <c r="AI242" s="728"/>
      <c r="AJ242" s="730"/>
      <c r="AK242" s="732"/>
      <c r="AL242" s="194"/>
      <c r="AM242" s="205"/>
      <c r="AN242" s="205"/>
      <c r="AO242" s="205"/>
      <c r="AP242" s="205"/>
      <c r="AQ242" s="205"/>
      <c r="AR242" s="194"/>
      <c r="AS242" s="194"/>
    </row>
    <row r="243" spans="1:45" ht="22.5" customHeight="1" x14ac:dyDescent="0.2">
      <c r="A243" s="740"/>
      <c r="B243" s="794"/>
      <c r="C243" s="798"/>
      <c r="D243" s="786"/>
      <c r="E243" s="798"/>
      <c r="F243" s="749"/>
      <c r="G243" s="762"/>
      <c r="H243" s="126" t="s">
        <v>245</v>
      </c>
      <c r="I243" s="127"/>
      <c r="J243" s="120"/>
      <c r="K243" s="54"/>
      <c r="L243" s="76"/>
      <c r="M243" s="55" t="str" cm="1">
        <f t="array" ref="M243">+_xlfn.IFS(L243="","",L243=#REF!,#REF!,L243=#REF!,#REF!)</f>
        <v/>
      </c>
      <c r="N243" s="76"/>
      <c r="O243" s="55" t="str" cm="1">
        <f t="array" ref="O243">+_xlfn.IFS(N243="","",N243=#REF!,#REF!,N243=#REF!,#REF!)</f>
        <v/>
      </c>
      <c r="P243" s="76"/>
      <c r="Q243" s="55" t="str" cm="1">
        <f t="array" ref="Q243">+_xlfn.IFS(P243="","",P243=#REF!,#REF!,P243=#REF!,#REF!,P243=#REF!,#REF!)</f>
        <v/>
      </c>
      <c r="R243" s="76"/>
      <c r="S243" s="55" t="str" cm="1">
        <f t="array" ref="S243">+_xlfn.IFS(R243="","",R243=#REF!,#REF!,R243=#REF!,#REF!)</f>
        <v/>
      </c>
      <c r="T243" s="75"/>
      <c r="U243" s="55" t="str" cm="1">
        <f t="array" ref="U243">+_xlfn.IFS(T243="","",T243=#REF!,#REF!,T243=#REF!,#REF!)</f>
        <v/>
      </c>
      <c r="V243" s="77"/>
      <c r="W243" s="121" t="str" cm="1">
        <f t="array" ref="W243">+_xlfn.IFS(V243="","",V243=#REF!,#REF!,V243=#REF!,#REF!,V243=#REF!,#REF!)</f>
        <v/>
      </c>
      <c r="X243" s="116" t="str">
        <f t="shared" si="1"/>
        <v/>
      </c>
      <c r="Y243" s="56" t="str" cm="1">
        <f t="array" ref="Y243">+_xlfn.IFS(X243="","",X243&lt;=#REF!,#REF!,X243&lt;=#REF!,#REF!,X243&lt;=#REF!,#REF!)</f>
        <v/>
      </c>
      <c r="Z243" s="113"/>
      <c r="AA243" s="108" t="str" cm="1">
        <f t="array" ref="AA243">+_xlfn.IFS(Z243="","",Z243=#REF!,#REF!,Z243=#REF!,#REF!,Z243=#REF!,#REF!)</f>
        <v/>
      </c>
      <c r="AB243" s="107" t="str" cm="1">
        <f t="array" ref="AB243">+_xlfn.IFS(AA243="","",AND(Y243=#REF!,AA243=#REF!),#REF!,AND(Y243=#REF!,AA243=#REF!),#REF!,AND(Y243=#REF!,AA243=#REF!),#REF!,AND(Y243=#REF!,AA243=#REF!),#REF!,AND(Y243=#REF!,AA243=#REF!),#REF!,AND(Y243=#REF!,AA243=#REF!),#REF!,AND(Y243=#REF!,AA243=#REF!),#REF!,AND(Y243=#REF!,AA243=#REF!),#REF!,AND(Y243=#REF!,AA243=#REF!),#REF!)</f>
        <v/>
      </c>
      <c r="AC243" s="108" t="str" cm="1">
        <f t="array" ref="AC243">+_xlfn.IFS(AB243="","",AB243=#REF!,#REF!,AB243=#REF!,#REF!,AB243=#REF!,#REF!)</f>
        <v/>
      </c>
      <c r="AD243" s="103" t="str" cm="1">
        <f t="array" ref="AD243">+_xlfn.IFS(AB243="","",AB243=#REF!,#REF!,AB243=#REF!,#REF!,AB243=#REF!,#REF!)</f>
        <v/>
      </c>
      <c r="AE243" s="738"/>
      <c r="AF243" s="740"/>
      <c r="AG243" s="758"/>
      <c r="AH243" s="734"/>
      <c r="AI243" s="728"/>
      <c r="AJ243" s="730"/>
      <c r="AK243" s="732"/>
      <c r="AL243" s="194"/>
      <c r="AM243" s="205"/>
      <c r="AN243" s="205"/>
      <c r="AO243" s="205"/>
      <c r="AP243" s="205"/>
      <c r="AQ243" s="205"/>
      <c r="AR243" s="194"/>
      <c r="AS243" s="194"/>
    </row>
    <row r="244" spans="1:45" ht="22.5" customHeight="1" x14ac:dyDescent="0.2">
      <c r="A244" s="740"/>
      <c r="B244" s="794"/>
      <c r="C244" s="798"/>
      <c r="D244" s="786"/>
      <c r="E244" s="798"/>
      <c r="F244" s="750" t="s">
        <v>248</v>
      </c>
      <c r="G244" s="763"/>
      <c r="H244" s="126" t="s">
        <v>243</v>
      </c>
      <c r="I244" s="127"/>
      <c r="J244" s="120"/>
      <c r="K244" s="54"/>
      <c r="L244" s="76"/>
      <c r="M244" s="55" t="str" cm="1">
        <f t="array" ref="M244">+_xlfn.IFS(L244="","",L244=#REF!,#REF!,L244=#REF!,#REF!)</f>
        <v/>
      </c>
      <c r="N244" s="76"/>
      <c r="O244" s="55" t="str" cm="1">
        <f t="array" ref="O244">+_xlfn.IFS(N244="","",N244=#REF!,#REF!,N244=#REF!,#REF!)</f>
        <v/>
      </c>
      <c r="P244" s="76"/>
      <c r="Q244" s="55" t="str" cm="1">
        <f t="array" ref="Q244">+_xlfn.IFS(P244="","",P244=#REF!,#REF!,P244=#REF!,#REF!,P244=#REF!,#REF!)</f>
        <v/>
      </c>
      <c r="R244" s="76"/>
      <c r="S244" s="55" t="str" cm="1">
        <f t="array" ref="S244">+_xlfn.IFS(R244="","",R244=#REF!,#REF!,R244=#REF!,#REF!)</f>
        <v/>
      </c>
      <c r="T244" s="75"/>
      <c r="U244" s="55" t="str" cm="1">
        <f t="array" ref="U244">+_xlfn.IFS(T244="","",T244=#REF!,#REF!,T244=#REF!,#REF!)</f>
        <v/>
      </c>
      <c r="V244" s="77"/>
      <c r="W244" s="121" t="str" cm="1">
        <f t="array" ref="W244">+_xlfn.IFS(V244="","",V244=#REF!,#REF!,V244=#REF!,#REF!,V244=#REF!,#REF!)</f>
        <v/>
      </c>
      <c r="X244" s="116" t="str">
        <f t="shared" si="1"/>
        <v/>
      </c>
      <c r="Y244" s="56" t="str" cm="1">
        <f t="array" ref="Y244">+_xlfn.IFS(X244="","",X244&lt;=#REF!,#REF!,X244&lt;=#REF!,#REF!,X244&lt;=#REF!,#REF!)</f>
        <v/>
      </c>
      <c r="Z244" s="113"/>
      <c r="AA244" s="108" t="str" cm="1">
        <f t="array" ref="AA244">+_xlfn.IFS(Z244="","",Z244=#REF!,#REF!,Z244=#REF!,#REF!,Z244=#REF!,#REF!)</f>
        <v/>
      </c>
      <c r="AB244" s="107" t="str" cm="1">
        <f t="array" ref="AB244">+_xlfn.IFS(AA244="","",AND(Y244=#REF!,AA244=#REF!),#REF!,AND(Y244=#REF!,AA244=#REF!),#REF!,AND(Y244=#REF!,AA244=#REF!),#REF!,AND(Y244=#REF!,AA244=#REF!),#REF!,AND(Y244=#REF!,AA244=#REF!),#REF!,AND(Y244=#REF!,AA244=#REF!),#REF!,AND(Y244=#REF!,AA244=#REF!),#REF!,AND(Y244=#REF!,AA244=#REF!),#REF!,AND(Y244=#REF!,AA244=#REF!),#REF!)</f>
        <v/>
      </c>
      <c r="AC244" s="108" t="str" cm="1">
        <f t="array" ref="AC244">+_xlfn.IFS(AB244="","",AB244=#REF!,#REF!,AB244=#REF!,#REF!,AB244=#REF!,#REF!)</f>
        <v/>
      </c>
      <c r="AD244" s="103" t="str" cm="1">
        <f t="array" ref="AD244">+_xlfn.IFS(AB244="","",AB244=#REF!,#REF!,AB244=#REF!,#REF!,AB244=#REF!,#REF!)</f>
        <v/>
      </c>
      <c r="AE244" s="738"/>
      <c r="AF244" s="740"/>
      <c r="AG244" s="758"/>
      <c r="AH244" s="734"/>
      <c r="AI244" s="728"/>
      <c r="AJ244" s="730"/>
      <c r="AK244" s="732"/>
      <c r="AL244" s="194"/>
      <c r="AM244" s="205"/>
      <c r="AN244" s="205"/>
      <c r="AO244" s="205"/>
      <c r="AP244" s="205"/>
      <c r="AQ244" s="205"/>
      <c r="AR244" s="194"/>
      <c r="AS244" s="194"/>
    </row>
    <row r="245" spans="1:45" ht="22.5" customHeight="1" x14ac:dyDescent="0.2">
      <c r="A245" s="740"/>
      <c r="B245" s="794"/>
      <c r="C245" s="798"/>
      <c r="D245" s="786"/>
      <c r="E245" s="798"/>
      <c r="F245" s="748"/>
      <c r="G245" s="761"/>
      <c r="H245" s="126" t="s">
        <v>244</v>
      </c>
      <c r="I245" s="127"/>
      <c r="J245" s="120"/>
      <c r="K245" s="54"/>
      <c r="L245" s="76"/>
      <c r="M245" s="55" t="str" cm="1">
        <f t="array" ref="M245">+_xlfn.IFS(L245="","",L245=#REF!,#REF!,L245=#REF!,#REF!)</f>
        <v/>
      </c>
      <c r="N245" s="76"/>
      <c r="O245" s="55" t="str" cm="1">
        <f t="array" ref="O245">+_xlfn.IFS(N245="","",N245=#REF!,#REF!,N245=#REF!,#REF!)</f>
        <v/>
      </c>
      <c r="P245" s="76"/>
      <c r="Q245" s="55" t="str" cm="1">
        <f t="array" ref="Q245">+_xlfn.IFS(P245="","",P245=#REF!,#REF!,P245=#REF!,#REF!,P245=#REF!,#REF!)</f>
        <v/>
      </c>
      <c r="R245" s="76"/>
      <c r="S245" s="55" t="str" cm="1">
        <f t="array" ref="S245">+_xlfn.IFS(R245="","",R245=#REF!,#REF!,R245=#REF!,#REF!)</f>
        <v/>
      </c>
      <c r="T245" s="75"/>
      <c r="U245" s="55" t="str" cm="1">
        <f t="array" ref="U245">+_xlfn.IFS(T245="","",T245=#REF!,#REF!,T245=#REF!,#REF!)</f>
        <v/>
      </c>
      <c r="V245" s="77"/>
      <c r="W245" s="121" t="str" cm="1">
        <f t="array" ref="W245">+_xlfn.IFS(V245="","",V245=#REF!,#REF!,V245=#REF!,#REF!,V245=#REF!,#REF!)</f>
        <v/>
      </c>
      <c r="X245" s="116" t="str">
        <f t="shared" si="1"/>
        <v/>
      </c>
      <c r="Y245" s="56" t="str" cm="1">
        <f t="array" ref="Y245">+_xlfn.IFS(X245="","",X245&lt;=#REF!,#REF!,X245&lt;=#REF!,#REF!,X245&lt;=#REF!,#REF!)</f>
        <v/>
      </c>
      <c r="Z245" s="113"/>
      <c r="AA245" s="108" t="str" cm="1">
        <f t="array" ref="AA245">+_xlfn.IFS(Z245="","",Z245=#REF!,#REF!,Z245=#REF!,#REF!,Z245=#REF!,#REF!)</f>
        <v/>
      </c>
      <c r="AB245" s="107" t="str" cm="1">
        <f t="array" ref="AB245">+_xlfn.IFS(AA245="","",AND(Y245=#REF!,AA245=#REF!),#REF!,AND(Y245=#REF!,AA245=#REF!),#REF!,AND(Y245=#REF!,AA245=#REF!),#REF!,AND(Y245=#REF!,AA245=#REF!),#REF!,AND(Y245=#REF!,AA245=#REF!),#REF!,AND(Y245=#REF!,AA245=#REF!),#REF!,AND(Y245=#REF!,AA245=#REF!),#REF!,AND(Y245=#REF!,AA245=#REF!),#REF!,AND(Y245=#REF!,AA245=#REF!),#REF!)</f>
        <v/>
      </c>
      <c r="AC245" s="108" t="str" cm="1">
        <f t="array" ref="AC245">+_xlfn.IFS(AB245="","",AB245=#REF!,#REF!,AB245=#REF!,#REF!,AB245=#REF!,#REF!)</f>
        <v/>
      </c>
      <c r="AD245" s="103" t="str" cm="1">
        <f t="array" ref="AD245">+_xlfn.IFS(AB245="","",AB245=#REF!,#REF!,AB245=#REF!,#REF!,AB245=#REF!,#REF!)</f>
        <v/>
      </c>
      <c r="AE245" s="738"/>
      <c r="AF245" s="740"/>
      <c r="AG245" s="758"/>
      <c r="AH245" s="734"/>
      <c r="AI245" s="728"/>
      <c r="AJ245" s="730"/>
      <c r="AK245" s="732"/>
      <c r="AL245" s="194"/>
      <c r="AM245" s="205"/>
      <c r="AN245" s="205"/>
      <c r="AO245" s="205"/>
      <c r="AP245" s="205"/>
      <c r="AQ245" s="205"/>
      <c r="AR245" s="194"/>
      <c r="AS245" s="194"/>
    </row>
    <row r="246" spans="1:45" ht="22.5" customHeight="1" x14ac:dyDescent="0.2">
      <c r="A246" s="740"/>
      <c r="B246" s="794"/>
      <c r="C246" s="798"/>
      <c r="D246" s="786"/>
      <c r="E246" s="798"/>
      <c r="F246" s="749"/>
      <c r="G246" s="762"/>
      <c r="H246" s="126" t="s">
        <v>245</v>
      </c>
      <c r="I246" s="127"/>
      <c r="J246" s="120"/>
      <c r="K246" s="54"/>
      <c r="L246" s="76"/>
      <c r="M246" s="55" t="str" cm="1">
        <f t="array" ref="M246">+_xlfn.IFS(L246="","",L246=#REF!,#REF!,L246=#REF!,#REF!)</f>
        <v/>
      </c>
      <c r="N246" s="76"/>
      <c r="O246" s="55" t="str" cm="1">
        <f t="array" ref="O246">+_xlfn.IFS(N246="","",N246=#REF!,#REF!,N246=#REF!,#REF!)</f>
        <v/>
      </c>
      <c r="P246" s="76"/>
      <c r="Q246" s="55" t="str" cm="1">
        <f t="array" ref="Q246">+_xlfn.IFS(P246="","",P246=#REF!,#REF!,P246=#REF!,#REF!,P246=#REF!,#REF!)</f>
        <v/>
      </c>
      <c r="R246" s="76"/>
      <c r="S246" s="55" t="str" cm="1">
        <f t="array" ref="S246">+_xlfn.IFS(R246="","",R246=#REF!,#REF!,R246=#REF!,#REF!)</f>
        <v/>
      </c>
      <c r="T246" s="75"/>
      <c r="U246" s="55" t="str" cm="1">
        <f t="array" ref="U246">+_xlfn.IFS(T246="","",T246=#REF!,#REF!,T246=#REF!,#REF!)</f>
        <v/>
      </c>
      <c r="V246" s="77"/>
      <c r="W246" s="121" t="str" cm="1">
        <f t="array" ref="W246">+_xlfn.IFS(V246="","",V246=#REF!,#REF!,V246=#REF!,#REF!,V246=#REF!,#REF!)</f>
        <v/>
      </c>
      <c r="X246" s="116" t="str">
        <f t="shared" si="1"/>
        <v/>
      </c>
      <c r="Y246" s="56" t="str" cm="1">
        <f t="array" ref="Y246">+_xlfn.IFS(X246="","",X246&lt;=#REF!,#REF!,X246&lt;=#REF!,#REF!,X246&lt;=#REF!,#REF!)</f>
        <v/>
      </c>
      <c r="Z246" s="113"/>
      <c r="AA246" s="108" t="str" cm="1">
        <f t="array" ref="AA246">+_xlfn.IFS(Z246="","",Z246=#REF!,#REF!,Z246=#REF!,#REF!,Z246=#REF!,#REF!)</f>
        <v/>
      </c>
      <c r="AB246" s="107" t="str" cm="1">
        <f t="array" ref="AB246">+_xlfn.IFS(AA246="","",AND(Y246=#REF!,AA246=#REF!),#REF!,AND(Y246=#REF!,AA246=#REF!),#REF!,AND(Y246=#REF!,AA246=#REF!),#REF!,AND(Y246=#REF!,AA246=#REF!),#REF!,AND(Y246=#REF!,AA246=#REF!),#REF!,AND(Y246=#REF!,AA246=#REF!),#REF!,AND(Y246=#REF!,AA246=#REF!),#REF!,AND(Y246=#REF!,AA246=#REF!),#REF!,AND(Y246=#REF!,AA246=#REF!),#REF!)</f>
        <v/>
      </c>
      <c r="AC246" s="108" t="str" cm="1">
        <f t="array" ref="AC246">+_xlfn.IFS(AB246="","",AB246=#REF!,#REF!,AB246=#REF!,#REF!,AB246=#REF!,#REF!)</f>
        <v/>
      </c>
      <c r="AD246" s="103" t="str" cm="1">
        <f t="array" ref="AD246">+_xlfn.IFS(AB246="","",AB246=#REF!,#REF!,AB246=#REF!,#REF!,AB246=#REF!,#REF!)</f>
        <v/>
      </c>
      <c r="AE246" s="738"/>
      <c r="AF246" s="740"/>
      <c r="AG246" s="758"/>
      <c r="AH246" s="734"/>
      <c r="AI246" s="728"/>
      <c r="AJ246" s="730"/>
      <c r="AK246" s="732"/>
      <c r="AL246" s="194"/>
      <c r="AM246" s="205"/>
      <c r="AN246" s="205"/>
      <c r="AO246" s="205"/>
      <c r="AP246" s="205"/>
      <c r="AQ246" s="205"/>
      <c r="AR246" s="194"/>
      <c r="AS246" s="194"/>
    </row>
    <row r="247" spans="1:45" ht="22.5" customHeight="1" x14ac:dyDescent="0.2">
      <c r="A247" s="740"/>
      <c r="B247" s="794"/>
      <c r="C247" s="798"/>
      <c r="D247" s="786"/>
      <c r="E247" s="798"/>
      <c r="F247" s="750" t="s">
        <v>249</v>
      </c>
      <c r="G247" s="763"/>
      <c r="H247" s="126" t="s">
        <v>243</v>
      </c>
      <c r="I247" s="127"/>
      <c r="J247" s="120"/>
      <c r="K247" s="54"/>
      <c r="L247" s="76"/>
      <c r="M247" s="55" t="str" cm="1">
        <f t="array" ref="M247">+_xlfn.IFS(L247="","",L247=#REF!,#REF!,L247=#REF!,#REF!)</f>
        <v/>
      </c>
      <c r="N247" s="76"/>
      <c r="O247" s="55" t="str" cm="1">
        <f t="array" ref="O247">+_xlfn.IFS(N247="","",N247=#REF!,#REF!,N247=#REF!,#REF!)</f>
        <v/>
      </c>
      <c r="P247" s="76"/>
      <c r="Q247" s="55" t="str" cm="1">
        <f t="array" ref="Q247">+_xlfn.IFS(P247="","",P247=#REF!,#REF!,P247=#REF!,#REF!,P247=#REF!,#REF!)</f>
        <v/>
      </c>
      <c r="R247" s="76"/>
      <c r="S247" s="55" t="str" cm="1">
        <f t="array" ref="S247">+_xlfn.IFS(R247="","",R247=#REF!,#REF!,R247=#REF!,#REF!)</f>
        <v/>
      </c>
      <c r="T247" s="75"/>
      <c r="U247" s="55" t="str" cm="1">
        <f t="array" ref="U247">+_xlfn.IFS(T247="","",T247=#REF!,#REF!,T247=#REF!,#REF!)</f>
        <v/>
      </c>
      <c r="V247" s="77"/>
      <c r="W247" s="121" t="str" cm="1">
        <f t="array" ref="W247">+_xlfn.IFS(V247="","",V247=#REF!,#REF!,V247=#REF!,#REF!,V247=#REF!,#REF!)</f>
        <v/>
      </c>
      <c r="X247" s="116" t="str">
        <f t="shared" si="1"/>
        <v/>
      </c>
      <c r="Y247" s="56" t="str" cm="1">
        <f t="array" ref="Y247">+_xlfn.IFS(X247="","",X247&lt;=#REF!,#REF!,X247&lt;=#REF!,#REF!,X247&lt;=#REF!,#REF!)</f>
        <v/>
      </c>
      <c r="Z247" s="113"/>
      <c r="AA247" s="108" t="str" cm="1">
        <f t="array" ref="AA247">+_xlfn.IFS(Z247="","",Z247=#REF!,#REF!,Z247=#REF!,#REF!,Z247=#REF!,#REF!)</f>
        <v/>
      </c>
      <c r="AB247" s="107" t="str" cm="1">
        <f t="array" ref="AB247">+_xlfn.IFS(AA247="","",AND(Y247=#REF!,AA247=#REF!),#REF!,AND(Y247=#REF!,AA247=#REF!),#REF!,AND(Y247=#REF!,AA247=#REF!),#REF!,AND(Y247=#REF!,AA247=#REF!),#REF!,AND(Y247=#REF!,AA247=#REF!),#REF!,AND(Y247=#REF!,AA247=#REF!),#REF!,AND(Y247=#REF!,AA247=#REF!),#REF!,AND(Y247=#REF!,AA247=#REF!),#REF!,AND(Y247=#REF!,AA247=#REF!),#REF!)</f>
        <v/>
      </c>
      <c r="AC247" s="108" t="str" cm="1">
        <f t="array" ref="AC247">+_xlfn.IFS(AB247="","",AB247=#REF!,#REF!,AB247=#REF!,#REF!,AB247=#REF!,#REF!)</f>
        <v/>
      </c>
      <c r="AD247" s="103" t="str" cm="1">
        <f t="array" ref="AD247">+_xlfn.IFS(AB247="","",AB247=#REF!,#REF!,AB247=#REF!,#REF!,AB247=#REF!,#REF!)</f>
        <v/>
      </c>
      <c r="AE247" s="738"/>
      <c r="AF247" s="740"/>
      <c r="AG247" s="758"/>
      <c r="AH247" s="734"/>
      <c r="AI247" s="728"/>
      <c r="AJ247" s="730"/>
      <c r="AK247" s="732"/>
      <c r="AL247" s="194"/>
      <c r="AM247" s="205"/>
      <c r="AN247" s="205"/>
      <c r="AO247" s="205"/>
      <c r="AP247" s="205"/>
      <c r="AQ247" s="205"/>
      <c r="AR247" s="194"/>
      <c r="AS247" s="194"/>
    </row>
    <row r="248" spans="1:45" ht="22.5" customHeight="1" x14ac:dyDescent="0.2">
      <c r="A248" s="740"/>
      <c r="B248" s="794"/>
      <c r="C248" s="798"/>
      <c r="D248" s="786"/>
      <c r="E248" s="798"/>
      <c r="F248" s="748"/>
      <c r="G248" s="761"/>
      <c r="H248" s="126" t="s">
        <v>244</v>
      </c>
      <c r="I248" s="127"/>
      <c r="J248" s="120"/>
      <c r="K248" s="54"/>
      <c r="L248" s="76"/>
      <c r="M248" s="55" t="str" cm="1">
        <f t="array" ref="M248">+_xlfn.IFS(L248="","",L248=#REF!,#REF!,L248=#REF!,#REF!)</f>
        <v/>
      </c>
      <c r="N248" s="76"/>
      <c r="O248" s="55" t="str" cm="1">
        <f t="array" ref="O248">+_xlfn.IFS(N248="","",N248=#REF!,#REF!,N248=#REF!,#REF!)</f>
        <v/>
      </c>
      <c r="P248" s="76"/>
      <c r="Q248" s="55" t="str" cm="1">
        <f t="array" ref="Q248">+_xlfn.IFS(P248="","",P248=#REF!,#REF!,P248=#REF!,#REF!,P248=#REF!,#REF!)</f>
        <v/>
      </c>
      <c r="R248" s="76"/>
      <c r="S248" s="55" t="str" cm="1">
        <f t="array" ref="S248">+_xlfn.IFS(R248="","",R248=#REF!,#REF!,R248=#REF!,#REF!)</f>
        <v/>
      </c>
      <c r="T248" s="75"/>
      <c r="U248" s="55" t="str" cm="1">
        <f t="array" ref="U248">+_xlfn.IFS(T248="","",T248=#REF!,#REF!,T248=#REF!,#REF!)</f>
        <v/>
      </c>
      <c r="V248" s="77"/>
      <c r="W248" s="121" t="str" cm="1">
        <f t="array" ref="W248">+_xlfn.IFS(V248="","",V248=#REF!,#REF!,V248=#REF!,#REF!,V248=#REF!,#REF!)</f>
        <v/>
      </c>
      <c r="X248" s="116" t="str">
        <f t="shared" si="1"/>
        <v/>
      </c>
      <c r="Y248" s="56" t="str" cm="1">
        <f t="array" ref="Y248">+_xlfn.IFS(X248="","",X248&lt;=#REF!,#REF!,X248&lt;=#REF!,#REF!,X248&lt;=#REF!,#REF!)</f>
        <v/>
      </c>
      <c r="Z248" s="113"/>
      <c r="AA248" s="108" t="str" cm="1">
        <f t="array" ref="AA248">+_xlfn.IFS(Z248="","",Z248=#REF!,#REF!,Z248=#REF!,#REF!,Z248=#REF!,#REF!)</f>
        <v/>
      </c>
      <c r="AB248" s="107" t="str" cm="1">
        <f t="array" ref="AB248">+_xlfn.IFS(AA248="","",AND(Y248=#REF!,AA248=#REF!),#REF!,AND(Y248=#REF!,AA248=#REF!),#REF!,AND(Y248=#REF!,AA248=#REF!),#REF!,AND(Y248=#REF!,AA248=#REF!),#REF!,AND(Y248=#REF!,AA248=#REF!),#REF!,AND(Y248=#REF!,AA248=#REF!),#REF!,AND(Y248=#REF!,AA248=#REF!),#REF!,AND(Y248=#REF!,AA248=#REF!),#REF!,AND(Y248=#REF!,AA248=#REF!),#REF!)</f>
        <v/>
      </c>
      <c r="AC248" s="108" t="str" cm="1">
        <f t="array" ref="AC248">+_xlfn.IFS(AB248="","",AB248=#REF!,#REF!,AB248=#REF!,#REF!,AB248=#REF!,#REF!)</f>
        <v/>
      </c>
      <c r="AD248" s="103" t="str" cm="1">
        <f t="array" ref="AD248">+_xlfn.IFS(AB248="","",AB248=#REF!,#REF!,AB248=#REF!,#REF!,AB248=#REF!,#REF!)</f>
        <v/>
      </c>
      <c r="AE248" s="738"/>
      <c r="AF248" s="740"/>
      <c r="AG248" s="758"/>
      <c r="AH248" s="734"/>
      <c r="AI248" s="728"/>
      <c r="AJ248" s="730"/>
      <c r="AK248" s="732"/>
      <c r="AL248" s="194"/>
      <c r="AM248" s="205"/>
      <c r="AN248" s="205"/>
      <c r="AO248" s="205"/>
      <c r="AP248" s="205"/>
      <c r="AQ248" s="205"/>
      <c r="AR248" s="194"/>
      <c r="AS248" s="194"/>
    </row>
    <row r="249" spans="1:45" ht="22.5" customHeight="1" thickBot="1" x14ac:dyDescent="0.25">
      <c r="A249" s="741"/>
      <c r="B249" s="795"/>
      <c r="C249" s="799"/>
      <c r="D249" s="787"/>
      <c r="E249" s="799"/>
      <c r="F249" s="789"/>
      <c r="G249" s="790"/>
      <c r="H249" s="128" t="s">
        <v>245</v>
      </c>
      <c r="I249" s="129"/>
      <c r="J249" s="122"/>
      <c r="K249" s="89"/>
      <c r="L249" s="90"/>
      <c r="M249" s="91" t="str" cm="1">
        <f t="array" ref="M249">+_xlfn.IFS(L249="","",L249=#REF!,#REF!,L249=#REF!,#REF!)</f>
        <v/>
      </c>
      <c r="N249" s="90"/>
      <c r="O249" s="91" t="str" cm="1">
        <f t="array" ref="O249">+_xlfn.IFS(N249="","",N249=#REF!,#REF!,N249=#REF!,#REF!)</f>
        <v/>
      </c>
      <c r="P249" s="90"/>
      <c r="Q249" s="91" t="str" cm="1">
        <f t="array" ref="Q249">+_xlfn.IFS(P249="","",P249=#REF!,#REF!,P249=#REF!,#REF!,P249=#REF!,#REF!)</f>
        <v/>
      </c>
      <c r="R249" s="90"/>
      <c r="S249" s="91" t="str" cm="1">
        <f t="array" ref="S249">+_xlfn.IFS(R249="","",R249=#REF!,#REF!,R249=#REF!,#REF!)</f>
        <v/>
      </c>
      <c r="T249" s="88"/>
      <c r="U249" s="91" t="str" cm="1">
        <f t="array" ref="U249">+_xlfn.IFS(T249="","",T249=#REF!,#REF!,T249=#REF!,#REF!)</f>
        <v/>
      </c>
      <c r="V249" s="92"/>
      <c r="W249" s="123" t="str" cm="1">
        <f t="array" ref="W249">+_xlfn.IFS(V249="","",V249=#REF!,#REF!,V249=#REF!,#REF!,V249=#REF!,#REF!)</f>
        <v/>
      </c>
      <c r="X249" s="117" t="str">
        <f t="shared" si="1"/>
        <v/>
      </c>
      <c r="Y249" s="94" t="str" cm="1">
        <f t="array" ref="Y249">+_xlfn.IFS(X249="","",X249&lt;=#REF!,#REF!,X249&lt;=#REF!,#REF!,X249&lt;=#REF!,#REF!)</f>
        <v/>
      </c>
      <c r="Z249" s="114"/>
      <c r="AA249" s="110" t="str" cm="1">
        <f t="array" ref="AA249">+_xlfn.IFS(Z249="","",Z249=#REF!,#REF!,Z249=#REF!,#REF!,Z249=#REF!,#REF!)</f>
        <v/>
      </c>
      <c r="AB249" s="109" t="str" cm="1">
        <f t="array" ref="AB249">+_xlfn.IFS(AA249="","",AND(Y249=#REF!,AA249=#REF!),#REF!,AND(Y249=#REF!,AA249=#REF!),#REF!,AND(Y249=#REF!,AA249=#REF!),#REF!,AND(Y249=#REF!,AA249=#REF!),#REF!,AND(Y249=#REF!,AA249=#REF!),#REF!,AND(Y249=#REF!,AA249=#REF!),#REF!,AND(Y249=#REF!,AA249=#REF!),#REF!,AND(Y249=#REF!,AA249=#REF!),#REF!,AND(Y249=#REF!,AA249=#REF!),#REF!)</f>
        <v/>
      </c>
      <c r="AC249" s="110" t="str" cm="1">
        <f t="array" ref="AC249">+_xlfn.IFS(AB249="","",AB249=#REF!,#REF!,AB249=#REF!,#REF!,AB249=#REF!,#REF!)</f>
        <v/>
      </c>
      <c r="AD249" s="104" t="str" cm="1">
        <f t="array" ref="AD249">+_xlfn.IFS(AB249="","",AB249=#REF!,#REF!,AB249=#REF!,#REF!,AB249=#REF!,#REF!)</f>
        <v/>
      </c>
      <c r="AE249" s="739"/>
      <c r="AF249" s="741"/>
      <c r="AG249" s="759"/>
      <c r="AH249" s="735"/>
      <c r="AI249" s="729"/>
      <c r="AJ249" s="731"/>
      <c r="AK249" s="733"/>
      <c r="AL249" s="194"/>
      <c r="AM249" s="205"/>
      <c r="AN249" s="205"/>
      <c r="AO249" s="205"/>
      <c r="AP249" s="205"/>
      <c r="AQ249" s="205"/>
      <c r="AR249" s="194"/>
      <c r="AS249" s="194"/>
    </row>
    <row r="250" spans="1:45" ht="22.5" customHeight="1" x14ac:dyDescent="0.2">
      <c r="A250" s="740" t="str">
        <f>'2 Contexto e Identificación'!$A$26</f>
        <v>R17</v>
      </c>
      <c r="B250" s="794" t="str">
        <f>+'2 Contexto e Identificación'!$E$26</f>
        <v xml:space="preserve">  </v>
      </c>
      <c r="C250" s="798">
        <f>+'5 Mapa Calor Inherente'!$C$26</f>
        <v>0</v>
      </c>
      <c r="D250" s="786">
        <f>+'5 Mapa Calor Inherente'!$D$26</f>
        <v>0</v>
      </c>
      <c r="E250" s="798">
        <f>+'5 Mapa Calor Inherente'!$E$26</f>
        <v>0</v>
      </c>
      <c r="F250" s="748" t="s">
        <v>242</v>
      </c>
      <c r="G250" s="761"/>
      <c r="H250" s="124" t="s">
        <v>243</v>
      </c>
      <c r="I250" s="125"/>
      <c r="J250" s="118"/>
      <c r="K250" s="62"/>
      <c r="L250" s="96"/>
      <c r="M250" s="97" t="str" cm="1">
        <f t="array" ref="M250">+_xlfn.IFS(L250="","",L250=#REF!,#REF!,L250=#REF!,#REF!)</f>
        <v/>
      </c>
      <c r="N250" s="96"/>
      <c r="O250" s="97" t="str" cm="1">
        <f t="array" ref="O250">+_xlfn.IFS(N250="","",N250=#REF!,#REF!,N250=#REF!,#REF!)</f>
        <v/>
      </c>
      <c r="P250" s="96"/>
      <c r="Q250" s="97" t="str" cm="1">
        <f t="array" ref="Q250">+_xlfn.IFS(P250="","",P250=#REF!,#REF!,P250=#REF!,#REF!,P250=#REF!,#REF!)</f>
        <v/>
      </c>
      <c r="R250" s="96"/>
      <c r="S250" s="97" t="str" cm="1">
        <f t="array" ref="S250">+_xlfn.IFS(R250="","",R250=#REF!,#REF!,R250=#REF!,#REF!)</f>
        <v/>
      </c>
      <c r="T250" s="95"/>
      <c r="U250" s="97" t="str" cm="1">
        <f t="array" ref="U250">+_xlfn.IFS(T250="","",T250=#REF!,#REF!,T250=#REF!,#REF!)</f>
        <v/>
      </c>
      <c r="V250" s="98"/>
      <c r="W250" s="119" t="str" cm="1">
        <f t="array" ref="W250">+_xlfn.IFS(V250="","",V250=#REF!,#REF!,V250=#REF!,#REF!,V250=#REF!,#REF!)</f>
        <v/>
      </c>
      <c r="X250" s="115" t="str">
        <f t="shared" si="1"/>
        <v/>
      </c>
      <c r="Y250" s="99" t="str" cm="1">
        <f t="array" ref="Y250">+_xlfn.IFS(X250="","",X250&lt;=#REF!,#REF!,X250&lt;=#REF!,#REF!,X250&lt;=#REF!,#REF!)</f>
        <v/>
      </c>
      <c r="Z250" s="112"/>
      <c r="AA250" s="106" t="str" cm="1">
        <f t="array" ref="AA250">+_xlfn.IFS(Z250="","",Z250=#REF!,#REF!,Z250=#REF!,#REF!,Z250=#REF!,#REF!)</f>
        <v/>
      </c>
      <c r="AB250" s="105" t="str" cm="1">
        <f t="array" ref="AB250">+_xlfn.IFS(AA250="","",AND(Y250=#REF!,AA250=#REF!),#REF!,AND(Y250=#REF!,AA250=#REF!),#REF!,AND(Y250=#REF!,AA250=#REF!),#REF!,AND(Y250=#REF!,AA250=#REF!),#REF!,AND(Y250=#REF!,AA250=#REF!),#REF!,AND(Y250=#REF!,AA250=#REF!),#REF!,AND(Y250=#REF!,AA250=#REF!),#REF!,AND(Y250=#REF!,AA250=#REF!),#REF!,AND(Y250=#REF!,AA250=#REF!),#REF!)</f>
        <v/>
      </c>
      <c r="AC250" s="106" t="str" cm="1">
        <f t="array" ref="AC250">+_xlfn.IFS(AB250="","",AB250=#REF!,#REF!,AB250=#REF!,#REF!,AB250=#REF!,#REF!)</f>
        <v/>
      </c>
      <c r="AD250" s="102" t="str" cm="1">
        <f t="array" ref="AD250">+_xlfn.IFS(AB250="","",AB250=#REF!,#REF!,AB250=#REF!,#REF!,AB250=#REF!,#REF!)</f>
        <v/>
      </c>
      <c r="AE250" s="738" t="str">
        <f>+IF(AC250="","",AVERAGE(AC250:AC264))</f>
        <v/>
      </c>
      <c r="AF250" s="740" t="str" cm="1">
        <f t="array" ref="AF250">+_xlfn.IFS(AE250="","",AE250=#REF!,#REF!,AE250&gt;=#REF!,#REF!,AE250&gt;=#REF!,#REF!)</f>
        <v/>
      </c>
      <c r="AG250" s="758" t="str">
        <f>+IF(AF250="","",#REF!)</f>
        <v/>
      </c>
      <c r="AH250" s="734" t="str" cm="1">
        <f t="array" ref="AH250">+_xlfn.IFS(AG250="","",AG250=#REF!,#REF!,AND(AF250=#REF!,AG250=#REF!),#REF!,AND(AF250=#REF!,AG250=#REF!),#REF!,AND(AF250=#REF!,AG250=#REF!),#REF!)</f>
        <v/>
      </c>
      <c r="AI250" s="728" t="str" cm="1">
        <f t="array" ref="AI250">+_xlfn.IFS(AH250="","",AH250=#REF!,C250,C250=#REF!,C250,AND(AH250=#REF!,C250=#REF!),#REF!,AND(AH250=#REF!,C250=#REF!),#REF!,AND(AH250=#REF!,C250=#REF!),#REF!,AND(AH250=#REF!,C250=#REF!),#REF!,AND(AH250=#REF!,C250=#REF!),#REF!,AND(AH250=#REF!,C250=#REF!),#REF!,AND(AH250=#REF!,C250=#REF!),#REF!,AND(AH250=#REF!,C250=#REF!),#REF!)</f>
        <v/>
      </c>
      <c r="AJ250" s="730">
        <f>+IF(D250="","",D250)</f>
        <v>0</v>
      </c>
      <c r="AK250" s="732" t="e">
        <f>+IF(AI250=#REF!,IF(AJ250=#REF!,#REF!,IF(AJ250=#REF!,#REF!,IF(AJ250=#REF!,#REF!,IF(AJ250=#REF!,#REF!,IF(AJ250=#REF!,#REF!))))),IF(AI250=#REF!,IF(AJ250=#REF!,#REF!,IF(AJ250=#REF!,#REF!,IF(AJ250=#REF!,#REF!,IF(AJ250=#REF!,#REF!,IF(AJ250=#REF!,#REF!))))),IF(AI250=#REF!,IF(AJ250=#REF!,#REF!,IF(AJ250=#REF!,#REF!,IF(AJ250=#REF!,#REF!,IF(AJ250=#REF!,#REF!,IF(AJ250=#REF!,#REF!))))),IF(AI250=#REF!,IF(AJ250=#REF!,#REF!,IF(AJ250=#REF!,#REF!,IF(AJ250=#REF!,#REF!,IF(AJ250=#REF!,#REF!,IF(AJ250=#REF!,#REF!))))),IF(AI250=#REF!,IF(AJ250=#REF!,#REF!,IF(AJ250=#REF!,#REF!,IF(AJ250=#REF!,#REF!,IF(AJ250=#REF!,#REF!,IF(AJ250=#REF!,#REF!))))),"")))))</f>
        <v>#REF!</v>
      </c>
      <c r="AL250" s="194"/>
      <c r="AM250" s="205"/>
      <c r="AN250" s="205"/>
      <c r="AO250" s="205"/>
      <c r="AP250" s="205"/>
      <c r="AQ250" s="205"/>
      <c r="AR250" s="194"/>
      <c r="AS250" s="194"/>
    </row>
    <row r="251" spans="1:45" ht="22.5" customHeight="1" x14ac:dyDescent="0.2">
      <c r="A251" s="740"/>
      <c r="B251" s="794"/>
      <c r="C251" s="798"/>
      <c r="D251" s="786"/>
      <c r="E251" s="798"/>
      <c r="F251" s="748"/>
      <c r="G251" s="761"/>
      <c r="H251" s="126" t="s">
        <v>244</v>
      </c>
      <c r="I251" s="127"/>
      <c r="J251" s="120"/>
      <c r="K251" s="54"/>
      <c r="L251" s="76"/>
      <c r="M251" s="55" t="str" cm="1">
        <f t="array" ref="M251">+_xlfn.IFS(L251="","",L251=#REF!,#REF!,L251=#REF!,#REF!)</f>
        <v/>
      </c>
      <c r="N251" s="76"/>
      <c r="O251" s="55" t="str" cm="1">
        <f t="array" ref="O251">+_xlfn.IFS(N251="","",N251=#REF!,#REF!,N251=#REF!,#REF!)</f>
        <v/>
      </c>
      <c r="P251" s="76"/>
      <c r="Q251" s="55" t="str" cm="1">
        <f t="array" ref="Q251">+_xlfn.IFS(P251="","",P251=#REF!,#REF!,P251=#REF!,#REF!,P251=#REF!,#REF!)</f>
        <v/>
      </c>
      <c r="R251" s="76"/>
      <c r="S251" s="55" t="str" cm="1">
        <f t="array" ref="S251">+_xlfn.IFS(R251="","",R251=#REF!,#REF!,R251=#REF!,#REF!)</f>
        <v/>
      </c>
      <c r="T251" s="75"/>
      <c r="U251" s="55" t="str" cm="1">
        <f t="array" ref="U251">+_xlfn.IFS(T251="","",T251=#REF!,#REF!,T251=#REF!,#REF!)</f>
        <v/>
      </c>
      <c r="V251" s="77"/>
      <c r="W251" s="121" t="str" cm="1">
        <f t="array" ref="W251">+_xlfn.IFS(V251="","",V251=#REF!,#REF!,V251=#REF!,#REF!,V251=#REF!,#REF!)</f>
        <v/>
      </c>
      <c r="X251" s="116" t="str">
        <f t="shared" si="1"/>
        <v/>
      </c>
      <c r="Y251" s="56" t="str" cm="1">
        <f t="array" ref="Y251">+_xlfn.IFS(X251="","",X251&lt;=#REF!,#REF!,X251&lt;=#REF!,#REF!,X251&lt;=#REF!,#REF!)</f>
        <v/>
      </c>
      <c r="Z251" s="113"/>
      <c r="AA251" s="108" t="str" cm="1">
        <f t="array" ref="AA251">+_xlfn.IFS(Z251="","",Z251=#REF!,#REF!,Z251=#REF!,#REF!,Z251=#REF!,#REF!)</f>
        <v/>
      </c>
      <c r="AB251" s="107" t="str" cm="1">
        <f t="array" ref="AB251">+_xlfn.IFS(AA251="","",AND(Y251=#REF!,AA251=#REF!),#REF!,AND(Y251=#REF!,AA251=#REF!),#REF!,AND(Y251=#REF!,AA251=#REF!),#REF!,AND(Y251=#REF!,AA251=#REF!),#REF!,AND(Y251=#REF!,AA251=#REF!),#REF!,AND(Y251=#REF!,AA251=#REF!),#REF!,AND(Y251=#REF!,AA251=#REF!),#REF!,AND(Y251=#REF!,AA251=#REF!),#REF!,AND(Y251=#REF!,AA251=#REF!),#REF!)</f>
        <v/>
      </c>
      <c r="AC251" s="108" t="str" cm="1">
        <f t="array" ref="AC251">+_xlfn.IFS(AB251="","",AB251=#REF!,#REF!,AB251=#REF!,#REF!,AB251=#REF!,#REF!)</f>
        <v/>
      </c>
      <c r="AD251" s="103" t="str" cm="1">
        <f t="array" ref="AD251">+_xlfn.IFS(AB251="","",AB251=#REF!,#REF!,AB251=#REF!,#REF!,AB251=#REF!,#REF!)</f>
        <v/>
      </c>
      <c r="AE251" s="738"/>
      <c r="AF251" s="740"/>
      <c r="AG251" s="758"/>
      <c r="AH251" s="734"/>
      <c r="AI251" s="728"/>
      <c r="AJ251" s="730"/>
      <c r="AK251" s="732"/>
      <c r="AL251" s="194"/>
      <c r="AM251" s="205"/>
      <c r="AN251" s="205"/>
      <c r="AO251" s="205"/>
      <c r="AP251" s="205"/>
      <c r="AQ251" s="205"/>
      <c r="AR251" s="194"/>
      <c r="AS251" s="194"/>
    </row>
    <row r="252" spans="1:45" ht="22.5" customHeight="1" x14ac:dyDescent="0.2">
      <c r="A252" s="740"/>
      <c r="B252" s="794"/>
      <c r="C252" s="798"/>
      <c r="D252" s="786"/>
      <c r="E252" s="798"/>
      <c r="F252" s="749"/>
      <c r="G252" s="762"/>
      <c r="H252" s="126" t="s">
        <v>245</v>
      </c>
      <c r="I252" s="127"/>
      <c r="J252" s="120"/>
      <c r="K252" s="54"/>
      <c r="L252" s="76"/>
      <c r="M252" s="55" t="str" cm="1">
        <f t="array" ref="M252">+_xlfn.IFS(L252="","",L252=#REF!,#REF!,L252=#REF!,#REF!)</f>
        <v/>
      </c>
      <c r="N252" s="76"/>
      <c r="O252" s="55" t="str" cm="1">
        <f t="array" ref="O252">+_xlfn.IFS(N252="","",N252=#REF!,#REF!,N252=#REF!,#REF!)</f>
        <v/>
      </c>
      <c r="P252" s="76"/>
      <c r="Q252" s="55" t="str" cm="1">
        <f t="array" ref="Q252">+_xlfn.IFS(P252="","",P252=#REF!,#REF!,P252=#REF!,#REF!,P252=#REF!,#REF!)</f>
        <v/>
      </c>
      <c r="R252" s="76"/>
      <c r="S252" s="55" t="str" cm="1">
        <f t="array" ref="S252">+_xlfn.IFS(R252="","",R252=#REF!,#REF!,R252=#REF!,#REF!)</f>
        <v/>
      </c>
      <c r="T252" s="75"/>
      <c r="U252" s="55" t="str" cm="1">
        <f t="array" ref="U252">+_xlfn.IFS(T252="","",T252=#REF!,#REF!,T252=#REF!,#REF!)</f>
        <v/>
      </c>
      <c r="V252" s="77"/>
      <c r="W252" s="121" t="str" cm="1">
        <f t="array" ref="W252">+_xlfn.IFS(V252="","",V252=#REF!,#REF!,V252=#REF!,#REF!,V252=#REF!,#REF!)</f>
        <v/>
      </c>
      <c r="X252" s="116" t="str">
        <f t="shared" si="1"/>
        <v/>
      </c>
      <c r="Y252" s="56" t="str" cm="1">
        <f t="array" ref="Y252">+_xlfn.IFS(X252="","",X252&lt;=#REF!,#REF!,X252&lt;=#REF!,#REF!,X252&lt;=#REF!,#REF!)</f>
        <v/>
      </c>
      <c r="Z252" s="113"/>
      <c r="AA252" s="108" t="str" cm="1">
        <f t="array" ref="AA252">+_xlfn.IFS(Z252="","",Z252=#REF!,#REF!,Z252=#REF!,#REF!,Z252=#REF!,#REF!)</f>
        <v/>
      </c>
      <c r="AB252" s="107" t="str" cm="1">
        <f t="array" ref="AB252">+_xlfn.IFS(AA252="","",AND(Y252=#REF!,AA252=#REF!),#REF!,AND(Y252=#REF!,AA252=#REF!),#REF!,AND(Y252=#REF!,AA252=#REF!),#REF!,AND(Y252=#REF!,AA252=#REF!),#REF!,AND(Y252=#REF!,AA252=#REF!),#REF!,AND(Y252=#REF!,AA252=#REF!),#REF!,AND(Y252=#REF!,AA252=#REF!),#REF!,AND(Y252=#REF!,AA252=#REF!),#REF!,AND(Y252=#REF!,AA252=#REF!),#REF!)</f>
        <v/>
      </c>
      <c r="AC252" s="108" t="str" cm="1">
        <f t="array" ref="AC252">+_xlfn.IFS(AB252="","",AB252=#REF!,#REF!,AB252=#REF!,#REF!,AB252=#REF!,#REF!)</f>
        <v/>
      </c>
      <c r="AD252" s="103" t="str" cm="1">
        <f t="array" ref="AD252">+_xlfn.IFS(AB252="","",AB252=#REF!,#REF!,AB252=#REF!,#REF!,AB252=#REF!,#REF!)</f>
        <v/>
      </c>
      <c r="AE252" s="738"/>
      <c r="AF252" s="740"/>
      <c r="AG252" s="758"/>
      <c r="AH252" s="734"/>
      <c r="AI252" s="728"/>
      <c r="AJ252" s="730"/>
      <c r="AK252" s="732"/>
      <c r="AL252" s="194"/>
      <c r="AM252" s="205"/>
      <c r="AN252" s="205"/>
      <c r="AO252" s="205"/>
      <c r="AP252" s="205"/>
      <c r="AQ252" s="205"/>
      <c r="AR252" s="194"/>
      <c r="AS252" s="194"/>
    </row>
    <row r="253" spans="1:45" ht="22.5" customHeight="1" x14ac:dyDescent="0.2">
      <c r="A253" s="740"/>
      <c r="B253" s="794"/>
      <c r="C253" s="798"/>
      <c r="D253" s="786"/>
      <c r="E253" s="798"/>
      <c r="F253" s="750" t="s">
        <v>246</v>
      </c>
      <c r="G253" s="763"/>
      <c r="H253" s="126" t="s">
        <v>243</v>
      </c>
      <c r="I253" s="127"/>
      <c r="J253" s="120"/>
      <c r="K253" s="54"/>
      <c r="L253" s="76"/>
      <c r="M253" s="55" t="str" cm="1">
        <f t="array" ref="M253">+_xlfn.IFS(L253="","",L253=#REF!,#REF!,L253=#REF!,#REF!)</f>
        <v/>
      </c>
      <c r="N253" s="76"/>
      <c r="O253" s="55" t="str" cm="1">
        <f t="array" ref="O253">+_xlfn.IFS(N253="","",N253=#REF!,#REF!,N253=#REF!,#REF!)</f>
        <v/>
      </c>
      <c r="P253" s="76"/>
      <c r="Q253" s="55" t="str" cm="1">
        <f t="array" ref="Q253">+_xlfn.IFS(P253="","",P253=#REF!,#REF!,P253=#REF!,#REF!,P253=#REF!,#REF!)</f>
        <v/>
      </c>
      <c r="R253" s="76"/>
      <c r="S253" s="55" t="str" cm="1">
        <f t="array" ref="S253">+_xlfn.IFS(R253="","",R253=#REF!,#REF!,R253=#REF!,#REF!)</f>
        <v/>
      </c>
      <c r="T253" s="75"/>
      <c r="U253" s="55" t="str" cm="1">
        <f t="array" ref="U253">+_xlfn.IFS(T253="","",T253=#REF!,#REF!,T253=#REF!,#REF!)</f>
        <v/>
      </c>
      <c r="V253" s="77"/>
      <c r="W253" s="121" t="str" cm="1">
        <f t="array" ref="W253">+_xlfn.IFS(V253="","",V253=#REF!,#REF!,V253=#REF!,#REF!,V253=#REF!,#REF!)</f>
        <v/>
      </c>
      <c r="X253" s="116" t="str">
        <f t="shared" si="1"/>
        <v/>
      </c>
      <c r="Y253" s="56" t="str" cm="1">
        <f t="array" ref="Y253">+_xlfn.IFS(X253="","",X253&lt;=#REF!,#REF!,X253&lt;=#REF!,#REF!,X253&lt;=#REF!,#REF!)</f>
        <v/>
      </c>
      <c r="Z253" s="113"/>
      <c r="AA253" s="108" t="str" cm="1">
        <f t="array" ref="AA253">+_xlfn.IFS(Z253="","",Z253=#REF!,#REF!,Z253=#REF!,#REF!,Z253=#REF!,#REF!)</f>
        <v/>
      </c>
      <c r="AB253" s="107" t="str" cm="1">
        <f t="array" ref="AB253">+_xlfn.IFS(AA253="","",AND(Y253=#REF!,AA253=#REF!),#REF!,AND(Y253=#REF!,AA253=#REF!),#REF!,AND(Y253=#REF!,AA253=#REF!),#REF!,AND(Y253=#REF!,AA253=#REF!),#REF!,AND(Y253=#REF!,AA253=#REF!),#REF!,AND(Y253=#REF!,AA253=#REF!),#REF!,AND(Y253=#REF!,AA253=#REF!),#REF!,AND(Y253=#REF!,AA253=#REF!),#REF!,AND(Y253=#REF!,AA253=#REF!),#REF!)</f>
        <v/>
      </c>
      <c r="AC253" s="108" t="str" cm="1">
        <f t="array" ref="AC253">+_xlfn.IFS(AB253="","",AB253=#REF!,#REF!,AB253=#REF!,#REF!,AB253=#REF!,#REF!)</f>
        <v/>
      </c>
      <c r="AD253" s="103" t="str" cm="1">
        <f t="array" ref="AD253">+_xlfn.IFS(AB253="","",AB253=#REF!,#REF!,AB253=#REF!,#REF!,AB253=#REF!,#REF!)</f>
        <v/>
      </c>
      <c r="AE253" s="738"/>
      <c r="AF253" s="740"/>
      <c r="AG253" s="758"/>
      <c r="AH253" s="734"/>
      <c r="AI253" s="728"/>
      <c r="AJ253" s="730"/>
      <c r="AK253" s="732"/>
      <c r="AL253" s="194"/>
      <c r="AM253" s="205"/>
      <c r="AN253" s="205"/>
      <c r="AO253" s="205"/>
      <c r="AP253" s="205"/>
      <c r="AQ253" s="205"/>
      <c r="AR253" s="194"/>
      <c r="AS253" s="194"/>
    </row>
    <row r="254" spans="1:45" ht="22.5" customHeight="1" x14ac:dyDescent="0.2">
      <c r="A254" s="740"/>
      <c r="B254" s="794"/>
      <c r="C254" s="798"/>
      <c r="D254" s="786"/>
      <c r="E254" s="798"/>
      <c r="F254" s="748"/>
      <c r="G254" s="761"/>
      <c r="H254" s="126" t="s">
        <v>244</v>
      </c>
      <c r="I254" s="127"/>
      <c r="J254" s="120"/>
      <c r="K254" s="54"/>
      <c r="L254" s="76"/>
      <c r="M254" s="55" t="str" cm="1">
        <f t="array" ref="M254">+_xlfn.IFS(L254="","",L254=#REF!,#REF!,L254=#REF!,#REF!)</f>
        <v/>
      </c>
      <c r="N254" s="76"/>
      <c r="O254" s="55" t="str" cm="1">
        <f t="array" ref="O254">+_xlfn.IFS(N254="","",N254=#REF!,#REF!,N254=#REF!,#REF!)</f>
        <v/>
      </c>
      <c r="P254" s="76"/>
      <c r="Q254" s="55" t="str" cm="1">
        <f t="array" ref="Q254">+_xlfn.IFS(P254="","",P254=#REF!,#REF!,P254=#REF!,#REF!,P254=#REF!,#REF!)</f>
        <v/>
      </c>
      <c r="R254" s="76"/>
      <c r="S254" s="55" t="str" cm="1">
        <f t="array" ref="S254">+_xlfn.IFS(R254="","",R254=#REF!,#REF!,R254=#REF!,#REF!)</f>
        <v/>
      </c>
      <c r="T254" s="75"/>
      <c r="U254" s="55" t="str" cm="1">
        <f t="array" ref="U254">+_xlfn.IFS(T254="","",T254=#REF!,#REF!,T254=#REF!,#REF!)</f>
        <v/>
      </c>
      <c r="V254" s="77"/>
      <c r="W254" s="121" t="str" cm="1">
        <f t="array" ref="W254">+_xlfn.IFS(V254="","",V254=#REF!,#REF!,V254=#REF!,#REF!,V254=#REF!,#REF!)</f>
        <v/>
      </c>
      <c r="X254" s="116" t="str">
        <f t="shared" si="1"/>
        <v/>
      </c>
      <c r="Y254" s="56" t="str" cm="1">
        <f t="array" ref="Y254">+_xlfn.IFS(X254="","",X254&lt;=#REF!,#REF!,X254&lt;=#REF!,#REF!,X254&lt;=#REF!,#REF!)</f>
        <v/>
      </c>
      <c r="Z254" s="113"/>
      <c r="AA254" s="108" t="str" cm="1">
        <f t="array" ref="AA254">+_xlfn.IFS(Z254="","",Z254=#REF!,#REF!,Z254=#REF!,#REF!,Z254=#REF!,#REF!)</f>
        <v/>
      </c>
      <c r="AB254" s="107" t="str" cm="1">
        <f t="array" ref="AB254">+_xlfn.IFS(AA254="","",AND(Y254=#REF!,AA254=#REF!),#REF!,AND(Y254=#REF!,AA254=#REF!),#REF!,AND(Y254=#REF!,AA254=#REF!),#REF!,AND(Y254=#REF!,AA254=#REF!),#REF!,AND(Y254=#REF!,AA254=#REF!),#REF!,AND(Y254=#REF!,AA254=#REF!),#REF!,AND(Y254=#REF!,AA254=#REF!),#REF!,AND(Y254=#REF!,AA254=#REF!),#REF!,AND(Y254=#REF!,AA254=#REF!),#REF!)</f>
        <v/>
      </c>
      <c r="AC254" s="108" t="str" cm="1">
        <f t="array" ref="AC254">+_xlfn.IFS(AB254="","",AB254=#REF!,#REF!,AB254=#REF!,#REF!,AB254=#REF!,#REF!)</f>
        <v/>
      </c>
      <c r="AD254" s="103" t="str" cm="1">
        <f t="array" ref="AD254">+_xlfn.IFS(AB254="","",AB254=#REF!,#REF!,AB254=#REF!,#REF!,AB254=#REF!,#REF!)</f>
        <v/>
      </c>
      <c r="AE254" s="738"/>
      <c r="AF254" s="740"/>
      <c r="AG254" s="758"/>
      <c r="AH254" s="734"/>
      <c r="AI254" s="728"/>
      <c r="AJ254" s="730"/>
      <c r="AK254" s="732"/>
      <c r="AL254" s="194"/>
      <c r="AM254" s="205"/>
      <c r="AN254" s="205"/>
      <c r="AO254" s="205"/>
      <c r="AP254" s="205"/>
      <c r="AQ254" s="205"/>
      <c r="AR254" s="194"/>
      <c r="AS254" s="194"/>
    </row>
    <row r="255" spans="1:45" ht="22.5" customHeight="1" x14ac:dyDescent="0.2">
      <c r="A255" s="740"/>
      <c r="B255" s="794"/>
      <c r="C255" s="798"/>
      <c r="D255" s="786"/>
      <c r="E255" s="798"/>
      <c r="F255" s="749"/>
      <c r="G255" s="762"/>
      <c r="H255" s="126" t="s">
        <v>245</v>
      </c>
      <c r="I255" s="127"/>
      <c r="J255" s="120"/>
      <c r="K255" s="54"/>
      <c r="L255" s="76"/>
      <c r="M255" s="55" t="str" cm="1">
        <f t="array" ref="M255">+_xlfn.IFS(L255="","",L255=#REF!,#REF!,L255=#REF!,#REF!)</f>
        <v/>
      </c>
      <c r="N255" s="76"/>
      <c r="O255" s="55" t="str" cm="1">
        <f t="array" ref="O255">+_xlfn.IFS(N255="","",N255=#REF!,#REF!,N255=#REF!,#REF!)</f>
        <v/>
      </c>
      <c r="P255" s="76"/>
      <c r="Q255" s="55" t="str" cm="1">
        <f t="array" ref="Q255">+_xlfn.IFS(P255="","",P255=#REF!,#REF!,P255=#REF!,#REF!,P255=#REF!,#REF!)</f>
        <v/>
      </c>
      <c r="R255" s="76"/>
      <c r="S255" s="55" t="str" cm="1">
        <f t="array" ref="S255">+_xlfn.IFS(R255="","",R255=#REF!,#REF!,R255=#REF!,#REF!)</f>
        <v/>
      </c>
      <c r="T255" s="75"/>
      <c r="U255" s="55" t="str" cm="1">
        <f t="array" ref="U255">+_xlfn.IFS(T255="","",T255=#REF!,#REF!,T255=#REF!,#REF!)</f>
        <v/>
      </c>
      <c r="V255" s="77"/>
      <c r="W255" s="121" t="str" cm="1">
        <f t="array" ref="W255">+_xlfn.IFS(V255="","",V255=#REF!,#REF!,V255=#REF!,#REF!,V255=#REF!,#REF!)</f>
        <v/>
      </c>
      <c r="X255" s="116" t="str">
        <f t="shared" si="1"/>
        <v/>
      </c>
      <c r="Y255" s="56" t="str" cm="1">
        <f t="array" ref="Y255">+_xlfn.IFS(X255="","",X255&lt;=#REF!,#REF!,X255&lt;=#REF!,#REF!,X255&lt;=#REF!,#REF!)</f>
        <v/>
      </c>
      <c r="Z255" s="113"/>
      <c r="AA255" s="108" t="str" cm="1">
        <f t="array" ref="AA255">+_xlfn.IFS(Z255="","",Z255=#REF!,#REF!,Z255=#REF!,#REF!,Z255=#REF!,#REF!)</f>
        <v/>
      </c>
      <c r="AB255" s="107" t="str" cm="1">
        <f t="array" ref="AB255">+_xlfn.IFS(AA255="","",AND(Y255=#REF!,AA255=#REF!),#REF!,AND(Y255=#REF!,AA255=#REF!),#REF!,AND(Y255=#REF!,AA255=#REF!),#REF!,AND(Y255=#REF!,AA255=#REF!),#REF!,AND(Y255=#REF!,AA255=#REF!),#REF!,AND(Y255=#REF!,AA255=#REF!),#REF!,AND(Y255=#REF!,AA255=#REF!),#REF!,AND(Y255=#REF!,AA255=#REF!),#REF!,AND(Y255=#REF!,AA255=#REF!),#REF!)</f>
        <v/>
      </c>
      <c r="AC255" s="108" t="str" cm="1">
        <f t="array" ref="AC255">+_xlfn.IFS(AB255="","",AB255=#REF!,#REF!,AB255=#REF!,#REF!,AB255=#REF!,#REF!)</f>
        <v/>
      </c>
      <c r="AD255" s="103" t="str" cm="1">
        <f t="array" ref="AD255">+_xlfn.IFS(AB255="","",AB255=#REF!,#REF!,AB255=#REF!,#REF!,AB255=#REF!,#REF!)</f>
        <v/>
      </c>
      <c r="AE255" s="738"/>
      <c r="AF255" s="740"/>
      <c r="AG255" s="758"/>
      <c r="AH255" s="734"/>
      <c r="AI255" s="728"/>
      <c r="AJ255" s="730"/>
      <c r="AK255" s="732"/>
      <c r="AL255" s="194"/>
      <c r="AM255" s="205"/>
      <c r="AN255" s="205"/>
      <c r="AO255" s="205"/>
      <c r="AP255" s="205"/>
      <c r="AQ255" s="205"/>
      <c r="AR255" s="194"/>
      <c r="AS255" s="194"/>
    </row>
    <row r="256" spans="1:45" ht="22.5" customHeight="1" x14ac:dyDescent="0.2">
      <c r="A256" s="740"/>
      <c r="B256" s="794"/>
      <c r="C256" s="798"/>
      <c r="D256" s="786"/>
      <c r="E256" s="798"/>
      <c r="F256" s="750" t="s">
        <v>247</v>
      </c>
      <c r="G256" s="763"/>
      <c r="H256" s="126" t="s">
        <v>243</v>
      </c>
      <c r="I256" s="127"/>
      <c r="J256" s="120"/>
      <c r="K256" s="54"/>
      <c r="L256" s="76"/>
      <c r="M256" s="55" t="str" cm="1">
        <f t="array" ref="M256">+_xlfn.IFS(L256="","",L256=#REF!,#REF!,L256=#REF!,#REF!)</f>
        <v/>
      </c>
      <c r="N256" s="76"/>
      <c r="O256" s="55" t="str" cm="1">
        <f t="array" ref="O256">+_xlfn.IFS(N256="","",N256=#REF!,#REF!,N256=#REF!,#REF!)</f>
        <v/>
      </c>
      <c r="P256" s="76"/>
      <c r="Q256" s="55" t="str" cm="1">
        <f t="array" ref="Q256">+_xlfn.IFS(P256="","",P256=#REF!,#REF!,P256=#REF!,#REF!,P256=#REF!,#REF!)</f>
        <v/>
      </c>
      <c r="R256" s="76"/>
      <c r="S256" s="55" t="str" cm="1">
        <f t="array" ref="S256">+_xlfn.IFS(R256="","",R256=#REF!,#REF!,R256=#REF!,#REF!)</f>
        <v/>
      </c>
      <c r="T256" s="75"/>
      <c r="U256" s="55" t="str" cm="1">
        <f t="array" ref="U256">+_xlfn.IFS(T256="","",T256=#REF!,#REF!,T256=#REF!,#REF!)</f>
        <v/>
      </c>
      <c r="V256" s="77"/>
      <c r="W256" s="121" t="str" cm="1">
        <f t="array" ref="W256">+_xlfn.IFS(V256="","",V256=#REF!,#REF!,V256=#REF!,#REF!,V256=#REF!,#REF!)</f>
        <v/>
      </c>
      <c r="X256" s="116" t="str">
        <f t="shared" si="1"/>
        <v/>
      </c>
      <c r="Y256" s="56" t="str" cm="1">
        <f t="array" ref="Y256">+_xlfn.IFS(X256="","",X256&lt;=#REF!,#REF!,X256&lt;=#REF!,#REF!,X256&lt;=#REF!,#REF!)</f>
        <v/>
      </c>
      <c r="Z256" s="113"/>
      <c r="AA256" s="108" t="str" cm="1">
        <f t="array" ref="AA256">+_xlfn.IFS(Z256="","",Z256=#REF!,#REF!,Z256=#REF!,#REF!,Z256=#REF!,#REF!)</f>
        <v/>
      </c>
      <c r="AB256" s="107" t="str" cm="1">
        <f t="array" ref="AB256">+_xlfn.IFS(AA256="","",AND(Y256=#REF!,AA256=#REF!),#REF!,AND(Y256=#REF!,AA256=#REF!),#REF!,AND(Y256=#REF!,AA256=#REF!),#REF!,AND(Y256=#REF!,AA256=#REF!),#REF!,AND(Y256=#REF!,AA256=#REF!),#REF!,AND(Y256=#REF!,AA256=#REF!),#REF!,AND(Y256=#REF!,AA256=#REF!),#REF!,AND(Y256=#REF!,AA256=#REF!),#REF!,AND(Y256=#REF!,AA256=#REF!),#REF!)</f>
        <v/>
      </c>
      <c r="AC256" s="108" t="str" cm="1">
        <f t="array" ref="AC256">+_xlfn.IFS(AB256="","",AB256=#REF!,#REF!,AB256=#REF!,#REF!,AB256=#REF!,#REF!)</f>
        <v/>
      </c>
      <c r="AD256" s="103" t="str" cm="1">
        <f t="array" ref="AD256">+_xlfn.IFS(AB256="","",AB256=#REF!,#REF!,AB256=#REF!,#REF!,AB256=#REF!,#REF!)</f>
        <v/>
      </c>
      <c r="AE256" s="738"/>
      <c r="AF256" s="740"/>
      <c r="AG256" s="758"/>
      <c r="AH256" s="734"/>
      <c r="AI256" s="728"/>
      <c r="AJ256" s="730"/>
      <c r="AK256" s="732"/>
      <c r="AL256" s="194"/>
      <c r="AM256" s="205"/>
      <c r="AN256" s="205"/>
      <c r="AO256" s="205"/>
      <c r="AP256" s="205"/>
      <c r="AQ256" s="205"/>
      <c r="AR256" s="194"/>
      <c r="AS256" s="194"/>
    </row>
    <row r="257" spans="1:45" ht="22.5" customHeight="1" x14ac:dyDescent="0.2">
      <c r="A257" s="740"/>
      <c r="B257" s="794"/>
      <c r="C257" s="798"/>
      <c r="D257" s="786"/>
      <c r="E257" s="798"/>
      <c r="F257" s="748"/>
      <c r="G257" s="761"/>
      <c r="H257" s="126" t="s">
        <v>244</v>
      </c>
      <c r="I257" s="127"/>
      <c r="J257" s="120"/>
      <c r="K257" s="54"/>
      <c r="L257" s="76"/>
      <c r="M257" s="55" t="str" cm="1">
        <f t="array" ref="M257">+_xlfn.IFS(L257="","",L257=#REF!,#REF!,L257=#REF!,#REF!)</f>
        <v/>
      </c>
      <c r="N257" s="76"/>
      <c r="O257" s="55" t="str" cm="1">
        <f t="array" ref="O257">+_xlfn.IFS(N257="","",N257=#REF!,#REF!,N257=#REF!,#REF!)</f>
        <v/>
      </c>
      <c r="P257" s="76"/>
      <c r="Q257" s="55" t="str" cm="1">
        <f t="array" ref="Q257">+_xlfn.IFS(P257="","",P257=#REF!,#REF!,P257=#REF!,#REF!,P257=#REF!,#REF!)</f>
        <v/>
      </c>
      <c r="R257" s="76"/>
      <c r="S257" s="55" t="str" cm="1">
        <f t="array" ref="S257">+_xlfn.IFS(R257="","",R257=#REF!,#REF!,R257=#REF!,#REF!)</f>
        <v/>
      </c>
      <c r="T257" s="75"/>
      <c r="U257" s="55" t="str" cm="1">
        <f t="array" ref="U257">+_xlfn.IFS(T257="","",T257=#REF!,#REF!,T257=#REF!,#REF!)</f>
        <v/>
      </c>
      <c r="V257" s="77"/>
      <c r="W257" s="121" t="str" cm="1">
        <f t="array" ref="W257">+_xlfn.IFS(V257="","",V257=#REF!,#REF!,V257=#REF!,#REF!,V257=#REF!,#REF!)</f>
        <v/>
      </c>
      <c r="X257" s="116" t="str">
        <f t="shared" si="1"/>
        <v/>
      </c>
      <c r="Y257" s="56" t="str" cm="1">
        <f t="array" ref="Y257">+_xlfn.IFS(X257="","",X257&lt;=#REF!,#REF!,X257&lt;=#REF!,#REF!,X257&lt;=#REF!,#REF!)</f>
        <v/>
      </c>
      <c r="Z257" s="113"/>
      <c r="AA257" s="108" t="str" cm="1">
        <f t="array" ref="AA257">+_xlfn.IFS(Z257="","",Z257=#REF!,#REF!,Z257=#REF!,#REF!,Z257=#REF!,#REF!)</f>
        <v/>
      </c>
      <c r="AB257" s="107" t="str" cm="1">
        <f t="array" ref="AB257">+_xlfn.IFS(AA257="","",AND(Y257=#REF!,AA257=#REF!),#REF!,AND(Y257=#REF!,AA257=#REF!),#REF!,AND(Y257=#REF!,AA257=#REF!),#REF!,AND(Y257=#REF!,AA257=#REF!),#REF!,AND(Y257=#REF!,AA257=#REF!),#REF!,AND(Y257=#REF!,AA257=#REF!),#REF!,AND(Y257=#REF!,AA257=#REF!),#REF!,AND(Y257=#REF!,AA257=#REF!),#REF!,AND(Y257=#REF!,AA257=#REF!),#REF!)</f>
        <v/>
      </c>
      <c r="AC257" s="108" t="str" cm="1">
        <f t="array" ref="AC257">+_xlfn.IFS(AB257="","",AB257=#REF!,#REF!,AB257=#REF!,#REF!,AB257=#REF!,#REF!)</f>
        <v/>
      </c>
      <c r="AD257" s="103" t="str" cm="1">
        <f t="array" ref="AD257">+_xlfn.IFS(AB257="","",AB257=#REF!,#REF!,AB257=#REF!,#REF!,AB257=#REF!,#REF!)</f>
        <v/>
      </c>
      <c r="AE257" s="738"/>
      <c r="AF257" s="740"/>
      <c r="AG257" s="758"/>
      <c r="AH257" s="734"/>
      <c r="AI257" s="728"/>
      <c r="AJ257" s="730"/>
      <c r="AK257" s="732"/>
      <c r="AL257" s="194"/>
      <c r="AM257" s="205"/>
      <c r="AN257" s="205"/>
      <c r="AO257" s="205"/>
      <c r="AP257" s="205"/>
      <c r="AQ257" s="205"/>
      <c r="AR257" s="194"/>
      <c r="AS257" s="194"/>
    </row>
    <row r="258" spans="1:45" ht="22.5" customHeight="1" x14ac:dyDescent="0.2">
      <c r="A258" s="740"/>
      <c r="B258" s="794"/>
      <c r="C258" s="798"/>
      <c r="D258" s="786"/>
      <c r="E258" s="798"/>
      <c r="F258" s="749"/>
      <c r="G258" s="762"/>
      <c r="H258" s="126" t="s">
        <v>245</v>
      </c>
      <c r="I258" s="127"/>
      <c r="J258" s="120"/>
      <c r="K258" s="54"/>
      <c r="L258" s="76"/>
      <c r="M258" s="55" t="str" cm="1">
        <f t="array" ref="M258">+_xlfn.IFS(L258="","",L258=#REF!,#REF!,L258=#REF!,#REF!)</f>
        <v/>
      </c>
      <c r="N258" s="76"/>
      <c r="O258" s="55" t="str" cm="1">
        <f t="array" ref="O258">+_xlfn.IFS(N258="","",N258=#REF!,#REF!,N258=#REF!,#REF!)</f>
        <v/>
      </c>
      <c r="P258" s="76"/>
      <c r="Q258" s="55" t="str" cm="1">
        <f t="array" ref="Q258">+_xlfn.IFS(P258="","",P258=#REF!,#REF!,P258=#REF!,#REF!,P258=#REF!,#REF!)</f>
        <v/>
      </c>
      <c r="R258" s="76"/>
      <c r="S258" s="55" t="str" cm="1">
        <f t="array" ref="S258">+_xlfn.IFS(R258="","",R258=#REF!,#REF!,R258=#REF!,#REF!)</f>
        <v/>
      </c>
      <c r="T258" s="75"/>
      <c r="U258" s="55" t="str" cm="1">
        <f t="array" ref="U258">+_xlfn.IFS(T258="","",T258=#REF!,#REF!,T258=#REF!,#REF!)</f>
        <v/>
      </c>
      <c r="V258" s="77"/>
      <c r="W258" s="121" t="str" cm="1">
        <f t="array" ref="W258">+_xlfn.IFS(V258="","",V258=#REF!,#REF!,V258=#REF!,#REF!,V258=#REF!,#REF!)</f>
        <v/>
      </c>
      <c r="X258" s="116" t="str">
        <f t="shared" si="1"/>
        <v/>
      </c>
      <c r="Y258" s="56" t="str" cm="1">
        <f t="array" ref="Y258">+_xlfn.IFS(X258="","",X258&lt;=#REF!,#REF!,X258&lt;=#REF!,#REF!,X258&lt;=#REF!,#REF!)</f>
        <v/>
      </c>
      <c r="Z258" s="113"/>
      <c r="AA258" s="108" t="str" cm="1">
        <f t="array" ref="AA258">+_xlfn.IFS(Z258="","",Z258=#REF!,#REF!,Z258=#REF!,#REF!,Z258=#REF!,#REF!)</f>
        <v/>
      </c>
      <c r="AB258" s="107" t="str" cm="1">
        <f t="array" ref="AB258">+_xlfn.IFS(AA258="","",AND(Y258=#REF!,AA258=#REF!),#REF!,AND(Y258=#REF!,AA258=#REF!),#REF!,AND(Y258=#REF!,AA258=#REF!),#REF!,AND(Y258=#REF!,AA258=#REF!),#REF!,AND(Y258=#REF!,AA258=#REF!),#REF!,AND(Y258=#REF!,AA258=#REF!),#REF!,AND(Y258=#REF!,AA258=#REF!),#REF!,AND(Y258=#REF!,AA258=#REF!),#REF!,AND(Y258=#REF!,AA258=#REF!),#REF!)</f>
        <v/>
      </c>
      <c r="AC258" s="108" t="str" cm="1">
        <f t="array" ref="AC258">+_xlfn.IFS(AB258="","",AB258=#REF!,#REF!,AB258=#REF!,#REF!,AB258=#REF!,#REF!)</f>
        <v/>
      </c>
      <c r="AD258" s="103" t="str" cm="1">
        <f t="array" ref="AD258">+_xlfn.IFS(AB258="","",AB258=#REF!,#REF!,AB258=#REF!,#REF!,AB258=#REF!,#REF!)</f>
        <v/>
      </c>
      <c r="AE258" s="738"/>
      <c r="AF258" s="740"/>
      <c r="AG258" s="758"/>
      <c r="AH258" s="734"/>
      <c r="AI258" s="728"/>
      <c r="AJ258" s="730"/>
      <c r="AK258" s="732"/>
      <c r="AL258" s="194"/>
      <c r="AM258" s="205"/>
      <c r="AN258" s="205"/>
      <c r="AO258" s="205"/>
      <c r="AP258" s="205"/>
      <c r="AQ258" s="205"/>
      <c r="AR258" s="194"/>
      <c r="AS258" s="194"/>
    </row>
    <row r="259" spans="1:45" ht="22.5" customHeight="1" x14ac:dyDescent="0.2">
      <c r="A259" s="740"/>
      <c r="B259" s="794"/>
      <c r="C259" s="798"/>
      <c r="D259" s="786"/>
      <c r="E259" s="798"/>
      <c r="F259" s="750" t="s">
        <v>248</v>
      </c>
      <c r="G259" s="763"/>
      <c r="H259" s="126" t="s">
        <v>243</v>
      </c>
      <c r="I259" s="127"/>
      <c r="J259" s="120"/>
      <c r="K259" s="54"/>
      <c r="L259" s="76"/>
      <c r="M259" s="55" t="str" cm="1">
        <f t="array" ref="M259">+_xlfn.IFS(L259="","",L259=#REF!,#REF!,L259=#REF!,#REF!)</f>
        <v/>
      </c>
      <c r="N259" s="76"/>
      <c r="O259" s="55" t="str" cm="1">
        <f t="array" ref="O259">+_xlfn.IFS(N259="","",N259=#REF!,#REF!,N259=#REF!,#REF!)</f>
        <v/>
      </c>
      <c r="P259" s="76"/>
      <c r="Q259" s="55" t="str" cm="1">
        <f t="array" ref="Q259">+_xlfn.IFS(P259="","",P259=#REF!,#REF!,P259=#REF!,#REF!,P259=#REF!,#REF!)</f>
        <v/>
      </c>
      <c r="R259" s="76"/>
      <c r="S259" s="55" t="str" cm="1">
        <f t="array" ref="S259">+_xlfn.IFS(R259="","",R259=#REF!,#REF!,R259=#REF!,#REF!)</f>
        <v/>
      </c>
      <c r="T259" s="75"/>
      <c r="U259" s="55" t="str" cm="1">
        <f t="array" ref="U259">+_xlfn.IFS(T259="","",T259=#REF!,#REF!,T259=#REF!,#REF!)</f>
        <v/>
      </c>
      <c r="V259" s="77"/>
      <c r="W259" s="121" t="str" cm="1">
        <f t="array" ref="W259">+_xlfn.IFS(V259="","",V259=#REF!,#REF!,V259=#REF!,#REF!,V259=#REF!,#REF!)</f>
        <v/>
      </c>
      <c r="X259" s="116" t="str">
        <f t="shared" si="1"/>
        <v/>
      </c>
      <c r="Y259" s="56" t="str" cm="1">
        <f t="array" ref="Y259">+_xlfn.IFS(X259="","",X259&lt;=#REF!,#REF!,X259&lt;=#REF!,#REF!,X259&lt;=#REF!,#REF!)</f>
        <v/>
      </c>
      <c r="Z259" s="113"/>
      <c r="AA259" s="108" t="str" cm="1">
        <f t="array" ref="AA259">+_xlfn.IFS(Z259="","",Z259=#REF!,#REF!,Z259=#REF!,#REF!,Z259=#REF!,#REF!)</f>
        <v/>
      </c>
      <c r="AB259" s="107" t="str" cm="1">
        <f t="array" ref="AB259">+_xlfn.IFS(AA259="","",AND(Y259=#REF!,AA259=#REF!),#REF!,AND(Y259=#REF!,AA259=#REF!),#REF!,AND(Y259=#REF!,AA259=#REF!),#REF!,AND(Y259=#REF!,AA259=#REF!),#REF!,AND(Y259=#REF!,AA259=#REF!),#REF!,AND(Y259=#REF!,AA259=#REF!),#REF!,AND(Y259=#REF!,AA259=#REF!),#REF!,AND(Y259=#REF!,AA259=#REF!),#REF!,AND(Y259=#REF!,AA259=#REF!),#REF!)</f>
        <v/>
      </c>
      <c r="AC259" s="108" t="str" cm="1">
        <f t="array" ref="AC259">+_xlfn.IFS(AB259="","",AB259=#REF!,#REF!,AB259=#REF!,#REF!,AB259=#REF!,#REF!)</f>
        <v/>
      </c>
      <c r="AD259" s="103" t="str" cm="1">
        <f t="array" ref="AD259">+_xlfn.IFS(AB259="","",AB259=#REF!,#REF!,AB259=#REF!,#REF!,AB259=#REF!,#REF!)</f>
        <v/>
      </c>
      <c r="AE259" s="738"/>
      <c r="AF259" s="740"/>
      <c r="AG259" s="758"/>
      <c r="AH259" s="734"/>
      <c r="AI259" s="728"/>
      <c r="AJ259" s="730"/>
      <c r="AK259" s="732"/>
      <c r="AL259" s="194"/>
      <c r="AM259" s="205"/>
      <c r="AN259" s="205"/>
      <c r="AO259" s="205"/>
      <c r="AP259" s="205"/>
      <c r="AQ259" s="205"/>
      <c r="AR259" s="194"/>
      <c r="AS259" s="194"/>
    </row>
    <row r="260" spans="1:45" ht="22.5" customHeight="1" x14ac:dyDescent="0.2">
      <c r="A260" s="740"/>
      <c r="B260" s="794"/>
      <c r="C260" s="798"/>
      <c r="D260" s="786"/>
      <c r="E260" s="798"/>
      <c r="F260" s="748"/>
      <c r="G260" s="761"/>
      <c r="H260" s="126" t="s">
        <v>244</v>
      </c>
      <c r="I260" s="127"/>
      <c r="J260" s="120"/>
      <c r="K260" s="54"/>
      <c r="L260" s="76"/>
      <c r="M260" s="55" t="str" cm="1">
        <f t="array" ref="M260">+_xlfn.IFS(L260="","",L260=#REF!,#REF!,L260=#REF!,#REF!)</f>
        <v/>
      </c>
      <c r="N260" s="76"/>
      <c r="O260" s="55" t="str" cm="1">
        <f t="array" ref="O260">+_xlfn.IFS(N260="","",N260=#REF!,#REF!,N260=#REF!,#REF!)</f>
        <v/>
      </c>
      <c r="P260" s="76"/>
      <c r="Q260" s="55" t="str" cm="1">
        <f t="array" ref="Q260">+_xlfn.IFS(P260="","",P260=#REF!,#REF!,P260=#REF!,#REF!,P260=#REF!,#REF!)</f>
        <v/>
      </c>
      <c r="R260" s="76"/>
      <c r="S260" s="55" t="str" cm="1">
        <f t="array" ref="S260">+_xlfn.IFS(R260="","",R260=#REF!,#REF!,R260=#REF!,#REF!)</f>
        <v/>
      </c>
      <c r="T260" s="75"/>
      <c r="U260" s="55" t="str" cm="1">
        <f t="array" ref="U260">+_xlfn.IFS(T260="","",T260=#REF!,#REF!,T260=#REF!,#REF!)</f>
        <v/>
      </c>
      <c r="V260" s="77"/>
      <c r="W260" s="121" t="str" cm="1">
        <f t="array" ref="W260">+_xlfn.IFS(V260="","",V260=#REF!,#REF!,V260=#REF!,#REF!,V260=#REF!,#REF!)</f>
        <v/>
      </c>
      <c r="X260" s="116" t="str">
        <f t="shared" si="1"/>
        <v/>
      </c>
      <c r="Y260" s="56" t="str" cm="1">
        <f t="array" ref="Y260">+_xlfn.IFS(X260="","",X260&lt;=#REF!,#REF!,X260&lt;=#REF!,#REF!,X260&lt;=#REF!,#REF!)</f>
        <v/>
      </c>
      <c r="Z260" s="113"/>
      <c r="AA260" s="108" t="str" cm="1">
        <f t="array" ref="AA260">+_xlfn.IFS(Z260="","",Z260=#REF!,#REF!,Z260=#REF!,#REF!,Z260=#REF!,#REF!)</f>
        <v/>
      </c>
      <c r="AB260" s="107" t="str" cm="1">
        <f t="array" ref="AB260">+_xlfn.IFS(AA260="","",AND(Y260=#REF!,AA260=#REF!),#REF!,AND(Y260=#REF!,AA260=#REF!),#REF!,AND(Y260=#REF!,AA260=#REF!),#REF!,AND(Y260=#REF!,AA260=#REF!),#REF!,AND(Y260=#REF!,AA260=#REF!),#REF!,AND(Y260=#REF!,AA260=#REF!),#REF!,AND(Y260=#REF!,AA260=#REF!),#REF!,AND(Y260=#REF!,AA260=#REF!),#REF!,AND(Y260=#REF!,AA260=#REF!),#REF!)</f>
        <v/>
      </c>
      <c r="AC260" s="108" t="str" cm="1">
        <f t="array" ref="AC260">+_xlfn.IFS(AB260="","",AB260=#REF!,#REF!,AB260=#REF!,#REF!,AB260=#REF!,#REF!)</f>
        <v/>
      </c>
      <c r="AD260" s="103" t="str" cm="1">
        <f t="array" ref="AD260">+_xlfn.IFS(AB260="","",AB260=#REF!,#REF!,AB260=#REF!,#REF!,AB260=#REF!,#REF!)</f>
        <v/>
      </c>
      <c r="AE260" s="738"/>
      <c r="AF260" s="740"/>
      <c r="AG260" s="758"/>
      <c r="AH260" s="734"/>
      <c r="AI260" s="728"/>
      <c r="AJ260" s="730"/>
      <c r="AK260" s="732"/>
      <c r="AL260" s="194"/>
      <c r="AM260" s="205"/>
      <c r="AN260" s="205"/>
      <c r="AO260" s="205"/>
      <c r="AP260" s="205"/>
      <c r="AQ260" s="205"/>
      <c r="AR260" s="194"/>
      <c r="AS260" s="194"/>
    </row>
    <row r="261" spans="1:45" ht="22.5" customHeight="1" x14ac:dyDescent="0.2">
      <c r="A261" s="740"/>
      <c r="B261" s="794"/>
      <c r="C261" s="798"/>
      <c r="D261" s="786"/>
      <c r="E261" s="798"/>
      <c r="F261" s="749"/>
      <c r="G261" s="762"/>
      <c r="H261" s="126" t="s">
        <v>245</v>
      </c>
      <c r="I261" s="127"/>
      <c r="J261" s="120"/>
      <c r="K261" s="54"/>
      <c r="L261" s="76"/>
      <c r="M261" s="55" t="str" cm="1">
        <f t="array" ref="M261">+_xlfn.IFS(L261="","",L261=#REF!,#REF!,L261=#REF!,#REF!)</f>
        <v/>
      </c>
      <c r="N261" s="76"/>
      <c r="O261" s="55" t="str" cm="1">
        <f t="array" ref="O261">+_xlfn.IFS(N261="","",N261=#REF!,#REF!,N261=#REF!,#REF!)</f>
        <v/>
      </c>
      <c r="P261" s="76"/>
      <c r="Q261" s="55" t="str" cm="1">
        <f t="array" ref="Q261">+_xlfn.IFS(P261="","",P261=#REF!,#REF!,P261=#REF!,#REF!,P261=#REF!,#REF!)</f>
        <v/>
      </c>
      <c r="R261" s="76"/>
      <c r="S261" s="55" t="str" cm="1">
        <f t="array" ref="S261">+_xlfn.IFS(R261="","",R261=#REF!,#REF!,R261=#REF!,#REF!)</f>
        <v/>
      </c>
      <c r="T261" s="75"/>
      <c r="U261" s="55" t="str" cm="1">
        <f t="array" ref="U261">+_xlfn.IFS(T261="","",T261=#REF!,#REF!,T261=#REF!,#REF!)</f>
        <v/>
      </c>
      <c r="V261" s="77"/>
      <c r="W261" s="121" t="str" cm="1">
        <f t="array" ref="W261">+_xlfn.IFS(V261="","",V261=#REF!,#REF!,V261=#REF!,#REF!,V261=#REF!,#REF!)</f>
        <v/>
      </c>
      <c r="X261" s="116" t="str">
        <f t="shared" si="1"/>
        <v/>
      </c>
      <c r="Y261" s="56" t="str" cm="1">
        <f t="array" ref="Y261">+_xlfn.IFS(X261="","",X261&lt;=#REF!,#REF!,X261&lt;=#REF!,#REF!,X261&lt;=#REF!,#REF!)</f>
        <v/>
      </c>
      <c r="Z261" s="113"/>
      <c r="AA261" s="108" t="str" cm="1">
        <f t="array" ref="AA261">+_xlfn.IFS(Z261="","",Z261=#REF!,#REF!,Z261=#REF!,#REF!,Z261=#REF!,#REF!)</f>
        <v/>
      </c>
      <c r="AB261" s="107" t="str" cm="1">
        <f t="array" ref="AB261">+_xlfn.IFS(AA261="","",AND(Y261=#REF!,AA261=#REF!),#REF!,AND(Y261=#REF!,AA261=#REF!),#REF!,AND(Y261=#REF!,AA261=#REF!),#REF!,AND(Y261=#REF!,AA261=#REF!),#REF!,AND(Y261=#REF!,AA261=#REF!),#REF!,AND(Y261=#REF!,AA261=#REF!),#REF!,AND(Y261=#REF!,AA261=#REF!),#REF!,AND(Y261=#REF!,AA261=#REF!),#REF!,AND(Y261=#REF!,AA261=#REF!),#REF!)</f>
        <v/>
      </c>
      <c r="AC261" s="108" t="str" cm="1">
        <f t="array" ref="AC261">+_xlfn.IFS(AB261="","",AB261=#REF!,#REF!,AB261=#REF!,#REF!,AB261=#REF!,#REF!)</f>
        <v/>
      </c>
      <c r="AD261" s="103" t="str" cm="1">
        <f t="array" ref="AD261">+_xlfn.IFS(AB261="","",AB261=#REF!,#REF!,AB261=#REF!,#REF!,AB261=#REF!,#REF!)</f>
        <v/>
      </c>
      <c r="AE261" s="738"/>
      <c r="AF261" s="740"/>
      <c r="AG261" s="758"/>
      <c r="AH261" s="734"/>
      <c r="AI261" s="728"/>
      <c r="AJ261" s="730"/>
      <c r="AK261" s="732"/>
      <c r="AL261" s="194"/>
      <c r="AM261" s="205"/>
      <c r="AN261" s="205"/>
      <c r="AO261" s="205"/>
      <c r="AP261" s="205"/>
      <c r="AQ261" s="205"/>
      <c r="AR261" s="194"/>
      <c r="AS261" s="194"/>
    </row>
    <row r="262" spans="1:45" ht="22.5" customHeight="1" x14ac:dyDescent="0.2">
      <c r="A262" s="740"/>
      <c r="B262" s="794"/>
      <c r="C262" s="798"/>
      <c r="D262" s="786"/>
      <c r="E262" s="798"/>
      <c r="F262" s="750" t="s">
        <v>249</v>
      </c>
      <c r="G262" s="763"/>
      <c r="H262" s="126" t="s">
        <v>243</v>
      </c>
      <c r="I262" s="127"/>
      <c r="J262" s="120"/>
      <c r="K262" s="54"/>
      <c r="L262" s="76"/>
      <c r="M262" s="55" t="str" cm="1">
        <f t="array" ref="M262">+_xlfn.IFS(L262="","",L262=#REF!,#REF!,L262=#REF!,#REF!)</f>
        <v/>
      </c>
      <c r="N262" s="76"/>
      <c r="O262" s="55" t="str" cm="1">
        <f t="array" ref="O262">+_xlfn.IFS(N262="","",N262=#REF!,#REF!,N262=#REF!,#REF!)</f>
        <v/>
      </c>
      <c r="P262" s="76"/>
      <c r="Q262" s="55" t="str" cm="1">
        <f t="array" ref="Q262">+_xlfn.IFS(P262="","",P262=#REF!,#REF!,P262=#REF!,#REF!,P262=#REF!,#REF!)</f>
        <v/>
      </c>
      <c r="R262" s="76"/>
      <c r="S262" s="55" t="str" cm="1">
        <f t="array" ref="S262">+_xlfn.IFS(R262="","",R262=#REF!,#REF!,R262=#REF!,#REF!)</f>
        <v/>
      </c>
      <c r="T262" s="75"/>
      <c r="U262" s="55" t="str" cm="1">
        <f t="array" ref="U262">+_xlfn.IFS(T262="","",T262=#REF!,#REF!,T262=#REF!,#REF!)</f>
        <v/>
      </c>
      <c r="V262" s="77"/>
      <c r="W262" s="121" t="str" cm="1">
        <f t="array" ref="W262">+_xlfn.IFS(V262="","",V262=#REF!,#REF!,V262=#REF!,#REF!,V262=#REF!,#REF!)</f>
        <v/>
      </c>
      <c r="X262" s="116" t="str">
        <f t="shared" si="1"/>
        <v/>
      </c>
      <c r="Y262" s="56" t="str" cm="1">
        <f t="array" ref="Y262">+_xlfn.IFS(X262="","",X262&lt;=#REF!,#REF!,X262&lt;=#REF!,#REF!,X262&lt;=#REF!,#REF!)</f>
        <v/>
      </c>
      <c r="Z262" s="113"/>
      <c r="AA262" s="108" t="str" cm="1">
        <f t="array" ref="AA262">+_xlfn.IFS(Z262="","",Z262=#REF!,#REF!,Z262=#REF!,#REF!,Z262=#REF!,#REF!)</f>
        <v/>
      </c>
      <c r="AB262" s="107" t="str" cm="1">
        <f t="array" ref="AB262">+_xlfn.IFS(AA262="","",AND(Y262=#REF!,AA262=#REF!),#REF!,AND(Y262=#REF!,AA262=#REF!),#REF!,AND(Y262=#REF!,AA262=#REF!),#REF!,AND(Y262=#REF!,AA262=#REF!),#REF!,AND(Y262=#REF!,AA262=#REF!),#REF!,AND(Y262=#REF!,AA262=#REF!),#REF!,AND(Y262=#REF!,AA262=#REF!),#REF!,AND(Y262=#REF!,AA262=#REF!),#REF!,AND(Y262=#REF!,AA262=#REF!),#REF!)</f>
        <v/>
      </c>
      <c r="AC262" s="108" t="str" cm="1">
        <f t="array" ref="AC262">+_xlfn.IFS(AB262="","",AB262=#REF!,#REF!,AB262=#REF!,#REF!,AB262=#REF!,#REF!)</f>
        <v/>
      </c>
      <c r="AD262" s="103" t="str" cm="1">
        <f t="array" ref="AD262">+_xlfn.IFS(AB262="","",AB262=#REF!,#REF!,AB262=#REF!,#REF!,AB262=#REF!,#REF!)</f>
        <v/>
      </c>
      <c r="AE262" s="738"/>
      <c r="AF262" s="740"/>
      <c r="AG262" s="758"/>
      <c r="AH262" s="734"/>
      <c r="AI262" s="728"/>
      <c r="AJ262" s="730"/>
      <c r="AK262" s="732"/>
      <c r="AL262" s="194"/>
      <c r="AM262" s="205"/>
      <c r="AN262" s="205"/>
      <c r="AO262" s="205"/>
      <c r="AP262" s="205"/>
      <c r="AQ262" s="205"/>
      <c r="AR262" s="194"/>
      <c r="AS262" s="194"/>
    </row>
    <row r="263" spans="1:45" ht="22.5" customHeight="1" x14ac:dyDescent="0.2">
      <c r="A263" s="740"/>
      <c r="B263" s="794"/>
      <c r="C263" s="798"/>
      <c r="D263" s="786"/>
      <c r="E263" s="798"/>
      <c r="F263" s="748"/>
      <c r="G263" s="761"/>
      <c r="H263" s="126" t="s">
        <v>244</v>
      </c>
      <c r="I263" s="127"/>
      <c r="J263" s="120"/>
      <c r="K263" s="54"/>
      <c r="L263" s="76"/>
      <c r="M263" s="55" t="str" cm="1">
        <f t="array" ref="M263">+_xlfn.IFS(L263="","",L263=#REF!,#REF!,L263=#REF!,#REF!)</f>
        <v/>
      </c>
      <c r="N263" s="76"/>
      <c r="O263" s="55" t="str" cm="1">
        <f t="array" ref="O263">+_xlfn.IFS(N263="","",N263=#REF!,#REF!,N263=#REF!,#REF!)</f>
        <v/>
      </c>
      <c r="P263" s="76"/>
      <c r="Q263" s="55" t="str" cm="1">
        <f t="array" ref="Q263">+_xlfn.IFS(P263="","",P263=#REF!,#REF!,P263=#REF!,#REF!,P263=#REF!,#REF!)</f>
        <v/>
      </c>
      <c r="R263" s="76"/>
      <c r="S263" s="55" t="str" cm="1">
        <f t="array" ref="S263">+_xlfn.IFS(R263="","",R263=#REF!,#REF!,R263=#REF!,#REF!)</f>
        <v/>
      </c>
      <c r="T263" s="75"/>
      <c r="U263" s="55" t="str" cm="1">
        <f t="array" ref="U263">+_xlfn.IFS(T263="","",T263=#REF!,#REF!,T263=#REF!,#REF!)</f>
        <v/>
      </c>
      <c r="V263" s="77"/>
      <c r="W263" s="121" t="str" cm="1">
        <f t="array" ref="W263">+_xlfn.IFS(V263="","",V263=#REF!,#REF!,V263=#REF!,#REF!,V263=#REF!,#REF!)</f>
        <v/>
      </c>
      <c r="X263" s="116" t="str">
        <f t="shared" si="1"/>
        <v/>
      </c>
      <c r="Y263" s="56" t="str" cm="1">
        <f t="array" ref="Y263">+_xlfn.IFS(X263="","",X263&lt;=#REF!,#REF!,X263&lt;=#REF!,#REF!,X263&lt;=#REF!,#REF!)</f>
        <v/>
      </c>
      <c r="Z263" s="113"/>
      <c r="AA263" s="108" t="str" cm="1">
        <f t="array" ref="AA263">+_xlfn.IFS(Z263="","",Z263=#REF!,#REF!,Z263=#REF!,#REF!,Z263=#REF!,#REF!)</f>
        <v/>
      </c>
      <c r="AB263" s="107" t="str" cm="1">
        <f t="array" ref="AB263">+_xlfn.IFS(AA263="","",AND(Y263=#REF!,AA263=#REF!),#REF!,AND(Y263=#REF!,AA263=#REF!),#REF!,AND(Y263=#REF!,AA263=#REF!),#REF!,AND(Y263=#REF!,AA263=#REF!),#REF!,AND(Y263=#REF!,AA263=#REF!),#REF!,AND(Y263=#REF!,AA263=#REF!),#REF!,AND(Y263=#REF!,AA263=#REF!),#REF!,AND(Y263=#REF!,AA263=#REF!),#REF!,AND(Y263=#REF!,AA263=#REF!),#REF!)</f>
        <v/>
      </c>
      <c r="AC263" s="108" t="str" cm="1">
        <f t="array" ref="AC263">+_xlfn.IFS(AB263="","",AB263=#REF!,#REF!,AB263=#REF!,#REF!,AB263=#REF!,#REF!)</f>
        <v/>
      </c>
      <c r="AD263" s="103" t="str" cm="1">
        <f t="array" ref="AD263">+_xlfn.IFS(AB263="","",AB263=#REF!,#REF!,AB263=#REF!,#REF!,AB263=#REF!,#REF!)</f>
        <v/>
      </c>
      <c r="AE263" s="738"/>
      <c r="AF263" s="740"/>
      <c r="AG263" s="758"/>
      <c r="AH263" s="734"/>
      <c r="AI263" s="728"/>
      <c r="AJ263" s="730"/>
      <c r="AK263" s="732"/>
      <c r="AL263" s="194"/>
      <c r="AM263" s="205"/>
      <c r="AN263" s="205"/>
      <c r="AO263" s="205"/>
      <c r="AP263" s="205"/>
      <c r="AQ263" s="205"/>
      <c r="AR263" s="194"/>
      <c r="AS263" s="194"/>
    </row>
    <row r="264" spans="1:45" ht="22.5" customHeight="1" thickBot="1" x14ac:dyDescent="0.25">
      <c r="A264" s="741"/>
      <c r="B264" s="795"/>
      <c r="C264" s="799"/>
      <c r="D264" s="787"/>
      <c r="E264" s="799"/>
      <c r="F264" s="789"/>
      <c r="G264" s="790"/>
      <c r="H264" s="128" t="s">
        <v>245</v>
      </c>
      <c r="I264" s="129"/>
      <c r="J264" s="122"/>
      <c r="K264" s="89"/>
      <c r="L264" s="90"/>
      <c r="M264" s="91" t="str" cm="1">
        <f t="array" ref="M264">+_xlfn.IFS(L264="","",L264=#REF!,#REF!,L264=#REF!,#REF!)</f>
        <v/>
      </c>
      <c r="N264" s="90"/>
      <c r="O264" s="91" t="str" cm="1">
        <f t="array" ref="O264">+_xlfn.IFS(N264="","",N264=#REF!,#REF!,N264=#REF!,#REF!)</f>
        <v/>
      </c>
      <c r="P264" s="90"/>
      <c r="Q264" s="91" t="str" cm="1">
        <f t="array" ref="Q264">+_xlfn.IFS(P264="","",P264=#REF!,#REF!,P264=#REF!,#REF!,P264=#REF!,#REF!)</f>
        <v/>
      </c>
      <c r="R264" s="90"/>
      <c r="S264" s="91" t="str" cm="1">
        <f t="array" ref="S264">+_xlfn.IFS(R264="","",R264=#REF!,#REF!,R264=#REF!,#REF!)</f>
        <v/>
      </c>
      <c r="T264" s="88"/>
      <c r="U264" s="91" t="str" cm="1">
        <f t="array" ref="U264">+_xlfn.IFS(T264="","",T264=#REF!,#REF!,T264=#REF!,#REF!)</f>
        <v/>
      </c>
      <c r="V264" s="92"/>
      <c r="W264" s="123" t="str" cm="1">
        <f t="array" ref="W264">+_xlfn.IFS(V264="","",V264=#REF!,#REF!,V264=#REF!,#REF!,V264=#REF!,#REF!)</f>
        <v/>
      </c>
      <c r="X264" s="117" t="str">
        <f t="shared" si="1"/>
        <v/>
      </c>
      <c r="Y264" s="94" t="str" cm="1">
        <f t="array" ref="Y264">+_xlfn.IFS(X264="","",X264&lt;=#REF!,#REF!,X264&lt;=#REF!,#REF!,X264&lt;=#REF!,#REF!)</f>
        <v/>
      </c>
      <c r="Z264" s="114"/>
      <c r="AA264" s="110" t="str" cm="1">
        <f t="array" ref="AA264">+_xlfn.IFS(Z264="","",Z264=#REF!,#REF!,Z264=#REF!,#REF!,Z264=#REF!,#REF!)</f>
        <v/>
      </c>
      <c r="AB264" s="109" t="str" cm="1">
        <f t="array" ref="AB264">+_xlfn.IFS(AA264="","",AND(Y264=#REF!,AA264=#REF!),#REF!,AND(Y264=#REF!,AA264=#REF!),#REF!,AND(Y264=#REF!,AA264=#REF!),#REF!,AND(Y264=#REF!,AA264=#REF!),#REF!,AND(Y264=#REF!,AA264=#REF!),#REF!,AND(Y264=#REF!,AA264=#REF!),#REF!,AND(Y264=#REF!,AA264=#REF!),#REF!,AND(Y264=#REF!,AA264=#REF!),#REF!,AND(Y264=#REF!,AA264=#REF!),#REF!)</f>
        <v/>
      </c>
      <c r="AC264" s="110" t="str" cm="1">
        <f t="array" ref="AC264">+_xlfn.IFS(AB264="","",AB264=#REF!,#REF!,AB264=#REF!,#REF!,AB264=#REF!,#REF!)</f>
        <v/>
      </c>
      <c r="AD264" s="104" t="str" cm="1">
        <f t="array" ref="AD264">+_xlfn.IFS(AB264="","",AB264=#REF!,#REF!,AB264=#REF!,#REF!,AB264=#REF!,#REF!)</f>
        <v/>
      </c>
      <c r="AE264" s="739"/>
      <c r="AF264" s="741"/>
      <c r="AG264" s="759"/>
      <c r="AH264" s="735"/>
      <c r="AI264" s="729"/>
      <c r="AJ264" s="731"/>
      <c r="AK264" s="733"/>
      <c r="AL264" s="194"/>
      <c r="AM264" s="205"/>
      <c r="AN264" s="205"/>
      <c r="AO264" s="205"/>
      <c r="AP264" s="205"/>
      <c r="AQ264" s="205"/>
      <c r="AR264" s="194"/>
      <c r="AS264" s="194"/>
    </row>
    <row r="265" spans="1:45" ht="22.5" customHeight="1" x14ac:dyDescent="0.2">
      <c r="A265" s="740" t="str">
        <f>'2 Contexto e Identificación'!$A$27</f>
        <v>R18</v>
      </c>
      <c r="B265" s="794" t="str">
        <f>+'2 Contexto e Identificación'!$E$27</f>
        <v xml:space="preserve">  </v>
      </c>
      <c r="C265" s="798">
        <f>+'5 Mapa Calor Inherente'!$C$27</f>
        <v>0</v>
      </c>
      <c r="D265" s="786">
        <f>+'5 Mapa Calor Inherente'!$D$27</f>
        <v>0</v>
      </c>
      <c r="E265" s="798">
        <f>+'5 Mapa Calor Inherente'!$E$27</f>
        <v>0</v>
      </c>
      <c r="F265" s="748" t="s">
        <v>242</v>
      </c>
      <c r="G265" s="761"/>
      <c r="H265" s="124" t="s">
        <v>243</v>
      </c>
      <c r="I265" s="125"/>
      <c r="J265" s="118"/>
      <c r="K265" s="62"/>
      <c r="L265" s="96"/>
      <c r="M265" s="97" t="str" cm="1">
        <f t="array" ref="M265">+_xlfn.IFS(L265="","",L265=#REF!,#REF!,L265=#REF!,#REF!)</f>
        <v/>
      </c>
      <c r="N265" s="96"/>
      <c r="O265" s="97" t="str" cm="1">
        <f t="array" ref="O265">+_xlfn.IFS(N265="","",N265=#REF!,#REF!,N265=#REF!,#REF!)</f>
        <v/>
      </c>
      <c r="P265" s="96"/>
      <c r="Q265" s="97" t="str" cm="1">
        <f t="array" ref="Q265">+_xlfn.IFS(P265="","",P265=#REF!,#REF!,P265=#REF!,#REF!,P265=#REF!,#REF!)</f>
        <v/>
      </c>
      <c r="R265" s="96"/>
      <c r="S265" s="97" t="str" cm="1">
        <f t="array" ref="S265">+_xlfn.IFS(R265="","",R265=#REF!,#REF!,R265=#REF!,#REF!)</f>
        <v/>
      </c>
      <c r="T265" s="95"/>
      <c r="U265" s="97" t="str" cm="1">
        <f t="array" ref="U265">+_xlfn.IFS(T265="","",T265=#REF!,#REF!,T265=#REF!,#REF!)</f>
        <v/>
      </c>
      <c r="V265" s="98"/>
      <c r="W265" s="119" t="str" cm="1">
        <f t="array" ref="W265">+_xlfn.IFS(V265="","",V265=#REF!,#REF!,V265=#REF!,#REF!,V265=#REF!,#REF!)</f>
        <v/>
      </c>
      <c r="X265" s="115" t="str">
        <f t="shared" si="1"/>
        <v/>
      </c>
      <c r="Y265" s="99" t="str" cm="1">
        <f t="array" ref="Y265">+_xlfn.IFS(X265="","",X265&lt;=#REF!,#REF!,X265&lt;=#REF!,#REF!,X265&lt;=#REF!,#REF!)</f>
        <v/>
      </c>
      <c r="Z265" s="112"/>
      <c r="AA265" s="106" t="str" cm="1">
        <f t="array" ref="AA265">+_xlfn.IFS(Z265="","",Z265=#REF!,#REF!,Z265=#REF!,#REF!,Z265=#REF!,#REF!)</f>
        <v/>
      </c>
      <c r="AB265" s="105" t="str" cm="1">
        <f t="array" ref="AB265">+_xlfn.IFS(AA265="","",AND(Y265=#REF!,AA265=#REF!),#REF!,AND(Y265=#REF!,AA265=#REF!),#REF!,AND(Y265=#REF!,AA265=#REF!),#REF!,AND(Y265=#REF!,AA265=#REF!),#REF!,AND(Y265=#REF!,AA265=#REF!),#REF!,AND(Y265=#REF!,AA265=#REF!),#REF!,AND(Y265=#REF!,AA265=#REF!),#REF!,AND(Y265=#REF!,AA265=#REF!),#REF!,AND(Y265=#REF!,AA265=#REF!),#REF!)</f>
        <v/>
      </c>
      <c r="AC265" s="106" t="str" cm="1">
        <f t="array" ref="AC265">+_xlfn.IFS(AB265="","",AB265=#REF!,#REF!,AB265=#REF!,#REF!,AB265=#REF!,#REF!)</f>
        <v/>
      </c>
      <c r="AD265" s="102" t="str" cm="1">
        <f t="array" ref="AD265">+_xlfn.IFS(AB265="","",AB265=#REF!,#REF!,AB265=#REF!,#REF!,AB265=#REF!,#REF!)</f>
        <v/>
      </c>
      <c r="AE265" s="738" t="str">
        <f>+IF(AC265="","",AVERAGE(AC265:AC279))</f>
        <v/>
      </c>
      <c r="AF265" s="740" t="str" cm="1">
        <f t="array" ref="AF265">+_xlfn.IFS(AE265="","",AE265=#REF!,#REF!,AE265&gt;=#REF!,#REF!,AE265&gt;=#REF!,#REF!)</f>
        <v/>
      </c>
      <c r="AG265" s="758" t="str">
        <f>+IF(AF265="","",#REF!)</f>
        <v/>
      </c>
      <c r="AH265" s="734" t="str" cm="1">
        <f t="array" ref="AH265">+_xlfn.IFS(AG265="","",AG265=#REF!,#REF!,AND(AF265=#REF!,AG265=#REF!),#REF!,AND(AF265=#REF!,AG265=#REF!),#REF!,AND(AF265=#REF!,AG265=#REF!),#REF!)</f>
        <v/>
      </c>
      <c r="AI265" s="728" t="str" cm="1">
        <f t="array" ref="AI265">+_xlfn.IFS(AH265="","",AH265=#REF!,C265,C265=#REF!,C265,AND(AH265=#REF!,C265=#REF!),#REF!,AND(AH265=#REF!,C265=#REF!),#REF!,AND(AH265=#REF!,C265=#REF!),#REF!,AND(AH265=#REF!,C265=#REF!),#REF!,AND(AH265=#REF!,C265=#REF!),#REF!,AND(AH265=#REF!,C265=#REF!),#REF!,AND(AH265=#REF!,C265=#REF!),#REF!,AND(AH265=#REF!,C265=#REF!),#REF!)</f>
        <v/>
      </c>
      <c r="AJ265" s="730">
        <f>+IF(D265="","",D265)</f>
        <v>0</v>
      </c>
      <c r="AK265" s="732" t="e">
        <f>+IF(AI265=#REF!,IF(AJ265=#REF!,#REF!,IF(AJ265=#REF!,#REF!,IF(AJ265=#REF!,#REF!,IF(AJ265=#REF!,#REF!,IF(AJ265=#REF!,#REF!))))),IF(AI265=#REF!,IF(AJ265=#REF!,#REF!,IF(AJ265=#REF!,#REF!,IF(AJ265=#REF!,#REF!,IF(AJ265=#REF!,#REF!,IF(AJ265=#REF!,#REF!))))),IF(AI265=#REF!,IF(AJ265=#REF!,#REF!,IF(AJ265=#REF!,#REF!,IF(AJ265=#REF!,#REF!,IF(AJ265=#REF!,#REF!,IF(AJ265=#REF!,#REF!))))),IF(AI265=#REF!,IF(AJ265=#REF!,#REF!,IF(AJ265=#REF!,#REF!,IF(AJ265=#REF!,#REF!,IF(AJ265=#REF!,#REF!,IF(AJ265=#REF!,#REF!))))),IF(AI265=#REF!,IF(AJ265=#REF!,#REF!,IF(AJ265=#REF!,#REF!,IF(AJ265=#REF!,#REF!,IF(AJ265=#REF!,#REF!,IF(AJ265=#REF!,#REF!))))),"")))))</f>
        <v>#REF!</v>
      </c>
      <c r="AL265" s="194"/>
      <c r="AM265" s="205"/>
      <c r="AN265" s="205"/>
      <c r="AO265" s="205"/>
      <c r="AP265" s="205"/>
      <c r="AQ265" s="205"/>
      <c r="AR265" s="194"/>
      <c r="AS265" s="194"/>
    </row>
    <row r="266" spans="1:45" ht="22.5" customHeight="1" x14ac:dyDescent="0.2">
      <c r="A266" s="740"/>
      <c r="B266" s="794"/>
      <c r="C266" s="798"/>
      <c r="D266" s="786"/>
      <c r="E266" s="798"/>
      <c r="F266" s="748"/>
      <c r="G266" s="761"/>
      <c r="H266" s="126" t="s">
        <v>244</v>
      </c>
      <c r="I266" s="127"/>
      <c r="J266" s="120"/>
      <c r="K266" s="54"/>
      <c r="L266" s="76"/>
      <c r="M266" s="55" t="str" cm="1">
        <f t="array" ref="M266">+_xlfn.IFS(L266="","",L266=#REF!,#REF!,L266=#REF!,#REF!)</f>
        <v/>
      </c>
      <c r="N266" s="76"/>
      <c r="O266" s="55" t="str" cm="1">
        <f t="array" ref="O266">+_xlfn.IFS(N266="","",N266=#REF!,#REF!,N266=#REF!,#REF!)</f>
        <v/>
      </c>
      <c r="P266" s="76"/>
      <c r="Q266" s="55" t="str" cm="1">
        <f t="array" ref="Q266">+_xlfn.IFS(P266="","",P266=#REF!,#REF!,P266=#REF!,#REF!,P266=#REF!,#REF!)</f>
        <v/>
      </c>
      <c r="R266" s="76"/>
      <c r="S266" s="55" t="str" cm="1">
        <f t="array" ref="S266">+_xlfn.IFS(R266="","",R266=#REF!,#REF!,R266=#REF!,#REF!)</f>
        <v/>
      </c>
      <c r="T266" s="75"/>
      <c r="U266" s="55" t="str" cm="1">
        <f t="array" ref="U266">+_xlfn.IFS(T266="","",T266=#REF!,#REF!,T266=#REF!,#REF!)</f>
        <v/>
      </c>
      <c r="V266" s="77"/>
      <c r="W266" s="121" t="str" cm="1">
        <f t="array" ref="W266">+_xlfn.IFS(V266="","",V266=#REF!,#REF!,V266=#REF!,#REF!,V266=#REF!,#REF!)</f>
        <v/>
      </c>
      <c r="X266" s="116" t="str">
        <f t="shared" si="1"/>
        <v/>
      </c>
      <c r="Y266" s="56" t="str" cm="1">
        <f t="array" ref="Y266">+_xlfn.IFS(X266="","",X266&lt;=#REF!,#REF!,X266&lt;=#REF!,#REF!,X266&lt;=#REF!,#REF!)</f>
        <v/>
      </c>
      <c r="Z266" s="113"/>
      <c r="AA266" s="108" t="str" cm="1">
        <f t="array" ref="AA266">+_xlfn.IFS(Z266="","",Z266=#REF!,#REF!,Z266=#REF!,#REF!,Z266=#REF!,#REF!)</f>
        <v/>
      </c>
      <c r="AB266" s="107" t="str" cm="1">
        <f t="array" ref="AB266">+_xlfn.IFS(AA266="","",AND(Y266=#REF!,AA266=#REF!),#REF!,AND(Y266=#REF!,AA266=#REF!),#REF!,AND(Y266=#REF!,AA266=#REF!),#REF!,AND(Y266=#REF!,AA266=#REF!),#REF!,AND(Y266=#REF!,AA266=#REF!),#REF!,AND(Y266=#REF!,AA266=#REF!),#REF!,AND(Y266=#REF!,AA266=#REF!),#REF!,AND(Y266=#REF!,AA266=#REF!),#REF!,AND(Y266=#REF!,AA266=#REF!),#REF!)</f>
        <v/>
      </c>
      <c r="AC266" s="108" t="str" cm="1">
        <f t="array" ref="AC266">+_xlfn.IFS(AB266="","",AB266=#REF!,#REF!,AB266=#REF!,#REF!,AB266=#REF!,#REF!)</f>
        <v/>
      </c>
      <c r="AD266" s="103" t="str" cm="1">
        <f t="array" ref="AD266">+_xlfn.IFS(AB266="","",AB266=#REF!,#REF!,AB266=#REF!,#REF!,AB266=#REF!,#REF!)</f>
        <v/>
      </c>
      <c r="AE266" s="738"/>
      <c r="AF266" s="740"/>
      <c r="AG266" s="758"/>
      <c r="AH266" s="734"/>
      <c r="AI266" s="728"/>
      <c r="AJ266" s="730"/>
      <c r="AK266" s="732"/>
      <c r="AL266" s="194"/>
      <c r="AM266" s="205"/>
      <c r="AN266" s="205"/>
      <c r="AO266" s="205"/>
      <c r="AP266" s="205"/>
      <c r="AQ266" s="205"/>
      <c r="AR266" s="194"/>
      <c r="AS266" s="194"/>
    </row>
    <row r="267" spans="1:45" ht="22.5" customHeight="1" x14ac:dyDescent="0.2">
      <c r="A267" s="740"/>
      <c r="B267" s="794"/>
      <c r="C267" s="798"/>
      <c r="D267" s="786"/>
      <c r="E267" s="798"/>
      <c r="F267" s="749"/>
      <c r="G267" s="762"/>
      <c r="H267" s="126" t="s">
        <v>245</v>
      </c>
      <c r="I267" s="127"/>
      <c r="J267" s="120"/>
      <c r="K267" s="54"/>
      <c r="L267" s="76"/>
      <c r="M267" s="55" t="str" cm="1">
        <f t="array" ref="M267">+_xlfn.IFS(L267="","",L267=#REF!,#REF!,L267=#REF!,#REF!)</f>
        <v/>
      </c>
      <c r="N267" s="76"/>
      <c r="O267" s="55" t="str" cm="1">
        <f t="array" ref="O267">+_xlfn.IFS(N267="","",N267=#REF!,#REF!,N267=#REF!,#REF!)</f>
        <v/>
      </c>
      <c r="P267" s="76"/>
      <c r="Q267" s="55" t="str" cm="1">
        <f t="array" ref="Q267">+_xlfn.IFS(P267="","",P267=#REF!,#REF!,P267=#REF!,#REF!,P267=#REF!,#REF!)</f>
        <v/>
      </c>
      <c r="R267" s="76"/>
      <c r="S267" s="55" t="str" cm="1">
        <f t="array" ref="S267">+_xlfn.IFS(R267="","",R267=#REF!,#REF!,R267=#REF!,#REF!)</f>
        <v/>
      </c>
      <c r="T267" s="75"/>
      <c r="U267" s="55" t="str" cm="1">
        <f t="array" ref="U267">+_xlfn.IFS(T267="","",T267=#REF!,#REF!,T267=#REF!,#REF!)</f>
        <v/>
      </c>
      <c r="V267" s="77"/>
      <c r="W267" s="121" t="str" cm="1">
        <f t="array" ref="W267">+_xlfn.IFS(V267="","",V267=#REF!,#REF!,V267=#REF!,#REF!,V267=#REF!,#REF!)</f>
        <v/>
      </c>
      <c r="X267" s="116" t="str">
        <f t="shared" ref="X267:X309" si="2">+IFERROR(K267+M267+O267+Q267+S267+U267+W267,"")</f>
        <v/>
      </c>
      <c r="Y267" s="56" t="str" cm="1">
        <f t="array" ref="Y267">+_xlfn.IFS(X267="","",X267&lt;=#REF!,#REF!,X267&lt;=#REF!,#REF!,X267&lt;=#REF!,#REF!)</f>
        <v/>
      </c>
      <c r="Z267" s="113"/>
      <c r="AA267" s="108" t="str" cm="1">
        <f t="array" ref="AA267">+_xlfn.IFS(Z267="","",Z267=#REF!,#REF!,Z267=#REF!,#REF!,Z267=#REF!,#REF!)</f>
        <v/>
      </c>
      <c r="AB267" s="107" t="str" cm="1">
        <f t="array" ref="AB267">+_xlfn.IFS(AA267="","",AND(Y267=#REF!,AA267=#REF!),#REF!,AND(Y267=#REF!,AA267=#REF!),#REF!,AND(Y267=#REF!,AA267=#REF!),#REF!,AND(Y267=#REF!,AA267=#REF!),#REF!,AND(Y267=#REF!,AA267=#REF!),#REF!,AND(Y267=#REF!,AA267=#REF!),#REF!,AND(Y267=#REF!,AA267=#REF!),#REF!,AND(Y267=#REF!,AA267=#REF!),#REF!,AND(Y267=#REF!,AA267=#REF!),#REF!)</f>
        <v/>
      </c>
      <c r="AC267" s="108" t="str" cm="1">
        <f t="array" ref="AC267">+_xlfn.IFS(AB267="","",AB267=#REF!,#REF!,AB267=#REF!,#REF!,AB267=#REF!,#REF!)</f>
        <v/>
      </c>
      <c r="AD267" s="103" t="str" cm="1">
        <f t="array" ref="AD267">+_xlfn.IFS(AB267="","",AB267=#REF!,#REF!,AB267=#REF!,#REF!,AB267=#REF!,#REF!)</f>
        <v/>
      </c>
      <c r="AE267" s="738"/>
      <c r="AF267" s="740"/>
      <c r="AG267" s="758"/>
      <c r="AH267" s="734"/>
      <c r="AI267" s="728"/>
      <c r="AJ267" s="730"/>
      <c r="AK267" s="732"/>
      <c r="AL267" s="194"/>
      <c r="AM267" s="205"/>
      <c r="AN267" s="205"/>
      <c r="AO267" s="205"/>
      <c r="AP267" s="205"/>
      <c r="AQ267" s="205"/>
      <c r="AR267" s="194"/>
      <c r="AS267" s="194"/>
    </row>
    <row r="268" spans="1:45" ht="22.5" customHeight="1" x14ac:dyDescent="0.2">
      <c r="A268" s="740"/>
      <c r="B268" s="794"/>
      <c r="C268" s="798"/>
      <c r="D268" s="786"/>
      <c r="E268" s="798"/>
      <c r="F268" s="750" t="s">
        <v>246</v>
      </c>
      <c r="G268" s="763"/>
      <c r="H268" s="126" t="s">
        <v>243</v>
      </c>
      <c r="I268" s="127"/>
      <c r="J268" s="120"/>
      <c r="K268" s="54"/>
      <c r="L268" s="76"/>
      <c r="M268" s="55" t="str" cm="1">
        <f t="array" ref="M268">+_xlfn.IFS(L268="","",L268=#REF!,#REF!,L268=#REF!,#REF!)</f>
        <v/>
      </c>
      <c r="N268" s="76"/>
      <c r="O268" s="55" t="str" cm="1">
        <f t="array" ref="O268">+_xlfn.IFS(N268="","",N268=#REF!,#REF!,N268=#REF!,#REF!)</f>
        <v/>
      </c>
      <c r="P268" s="76"/>
      <c r="Q268" s="55" t="str" cm="1">
        <f t="array" ref="Q268">+_xlfn.IFS(P268="","",P268=#REF!,#REF!,P268=#REF!,#REF!,P268=#REF!,#REF!)</f>
        <v/>
      </c>
      <c r="R268" s="76"/>
      <c r="S268" s="55" t="str" cm="1">
        <f t="array" ref="S268">+_xlfn.IFS(R268="","",R268=#REF!,#REF!,R268=#REF!,#REF!)</f>
        <v/>
      </c>
      <c r="T268" s="75"/>
      <c r="U268" s="55" t="str" cm="1">
        <f t="array" ref="U268">+_xlfn.IFS(T268="","",T268=#REF!,#REF!,T268=#REF!,#REF!)</f>
        <v/>
      </c>
      <c r="V268" s="77"/>
      <c r="W268" s="121" t="str" cm="1">
        <f t="array" ref="W268">+_xlfn.IFS(V268="","",V268=#REF!,#REF!,V268=#REF!,#REF!,V268=#REF!,#REF!)</f>
        <v/>
      </c>
      <c r="X268" s="116" t="str">
        <f t="shared" si="2"/>
        <v/>
      </c>
      <c r="Y268" s="56" t="str" cm="1">
        <f t="array" ref="Y268">+_xlfn.IFS(X268="","",X268&lt;=#REF!,#REF!,X268&lt;=#REF!,#REF!,X268&lt;=#REF!,#REF!)</f>
        <v/>
      </c>
      <c r="Z268" s="113"/>
      <c r="AA268" s="108" t="str" cm="1">
        <f t="array" ref="AA268">+_xlfn.IFS(Z268="","",Z268=#REF!,#REF!,Z268=#REF!,#REF!,Z268=#REF!,#REF!)</f>
        <v/>
      </c>
      <c r="AB268" s="107" t="str" cm="1">
        <f t="array" ref="AB268">+_xlfn.IFS(AA268="","",AND(Y268=#REF!,AA268=#REF!),#REF!,AND(Y268=#REF!,AA268=#REF!),#REF!,AND(Y268=#REF!,AA268=#REF!),#REF!,AND(Y268=#REF!,AA268=#REF!),#REF!,AND(Y268=#REF!,AA268=#REF!),#REF!,AND(Y268=#REF!,AA268=#REF!),#REF!,AND(Y268=#REF!,AA268=#REF!),#REF!,AND(Y268=#REF!,AA268=#REF!),#REF!,AND(Y268=#REF!,AA268=#REF!),#REF!)</f>
        <v/>
      </c>
      <c r="AC268" s="108" t="str" cm="1">
        <f t="array" ref="AC268">+_xlfn.IFS(AB268="","",AB268=#REF!,#REF!,AB268=#REF!,#REF!,AB268=#REF!,#REF!)</f>
        <v/>
      </c>
      <c r="AD268" s="103" t="str" cm="1">
        <f t="array" ref="AD268">+_xlfn.IFS(AB268="","",AB268=#REF!,#REF!,AB268=#REF!,#REF!,AB268=#REF!,#REF!)</f>
        <v/>
      </c>
      <c r="AE268" s="738"/>
      <c r="AF268" s="740"/>
      <c r="AG268" s="758"/>
      <c r="AH268" s="734"/>
      <c r="AI268" s="728"/>
      <c r="AJ268" s="730"/>
      <c r="AK268" s="732"/>
      <c r="AL268" s="194"/>
      <c r="AM268" s="205"/>
      <c r="AN268" s="205"/>
      <c r="AO268" s="205"/>
      <c r="AP268" s="205"/>
      <c r="AQ268" s="205"/>
      <c r="AR268" s="194"/>
      <c r="AS268" s="194"/>
    </row>
    <row r="269" spans="1:45" ht="22.5" customHeight="1" x14ac:dyDescent="0.2">
      <c r="A269" s="740"/>
      <c r="B269" s="794"/>
      <c r="C269" s="798"/>
      <c r="D269" s="786"/>
      <c r="E269" s="798"/>
      <c r="F269" s="748"/>
      <c r="G269" s="761"/>
      <c r="H269" s="126" t="s">
        <v>244</v>
      </c>
      <c r="I269" s="127"/>
      <c r="J269" s="120"/>
      <c r="K269" s="54"/>
      <c r="L269" s="76"/>
      <c r="M269" s="55" t="str" cm="1">
        <f t="array" ref="M269">+_xlfn.IFS(L269="","",L269=#REF!,#REF!,L269=#REF!,#REF!)</f>
        <v/>
      </c>
      <c r="N269" s="76"/>
      <c r="O269" s="55" t="str" cm="1">
        <f t="array" ref="O269">+_xlfn.IFS(N269="","",N269=#REF!,#REF!,N269=#REF!,#REF!)</f>
        <v/>
      </c>
      <c r="P269" s="76"/>
      <c r="Q269" s="55" t="str" cm="1">
        <f t="array" ref="Q269">+_xlfn.IFS(P269="","",P269=#REF!,#REF!,P269=#REF!,#REF!,P269=#REF!,#REF!)</f>
        <v/>
      </c>
      <c r="R269" s="76"/>
      <c r="S269" s="55" t="str" cm="1">
        <f t="array" ref="S269">+_xlfn.IFS(R269="","",R269=#REF!,#REF!,R269=#REF!,#REF!)</f>
        <v/>
      </c>
      <c r="T269" s="75"/>
      <c r="U269" s="55" t="str" cm="1">
        <f t="array" ref="U269">+_xlfn.IFS(T269="","",T269=#REF!,#REF!,T269=#REF!,#REF!)</f>
        <v/>
      </c>
      <c r="V269" s="77"/>
      <c r="W269" s="121" t="str" cm="1">
        <f t="array" ref="W269">+_xlfn.IFS(V269="","",V269=#REF!,#REF!,V269=#REF!,#REF!,V269=#REF!,#REF!)</f>
        <v/>
      </c>
      <c r="X269" s="116" t="str">
        <f t="shared" si="2"/>
        <v/>
      </c>
      <c r="Y269" s="56" t="str" cm="1">
        <f t="array" ref="Y269">+_xlfn.IFS(X269="","",X269&lt;=#REF!,#REF!,X269&lt;=#REF!,#REF!,X269&lt;=#REF!,#REF!)</f>
        <v/>
      </c>
      <c r="Z269" s="113"/>
      <c r="AA269" s="108" t="str" cm="1">
        <f t="array" ref="AA269">+_xlfn.IFS(Z269="","",Z269=#REF!,#REF!,Z269=#REF!,#REF!,Z269=#REF!,#REF!)</f>
        <v/>
      </c>
      <c r="AB269" s="107" t="str" cm="1">
        <f t="array" ref="AB269">+_xlfn.IFS(AA269="","",AND(Y269=#REF!,AA269=#REF!),#REF!,AND(Y269=#REF!,AA269=#REF!),#REF!,AND(Y269=#REF!,AA269=#REF!),#REF!,AND(Y269=#REF!,AA269=#REF!),#REF!,AND(Y269=#REF!,AA269=#REF!),#REF!,AND(Y269=#REF!,AA269=#REF!),#REF!,AND(Y269=#REF!,AA269=#REF!),#REF!,AND(Y269=#REF!,AA269=#REF!),#REF!,AND(Y269=#REF!,AA269=#REF!),#REF!)</f>
        <v/>
      </c>
      <c r="AC269" s="108" t="str" cm="1">
        <f t="array" ref="AC269">+_xlfn.IFS(AB269="","",AB269=#REF!,#REF!,AB269=#REF!,#REF!,AB269=#REF!,#REF!)</f>
        <v/>
      </c>
      <c r="AD269" s="103" t="str" cm="1">
        <f t="array" ref="AD269">+_xlfn.IFS(AB269="","",AB269=#REF!,#REF!,AB269=#REF!,#REF!,AB269=#REF!,#REF!)</f>
        <v/>
      </c>
      <c r="AE269" s="738"/>
      <c r="AF269" s="740"/>
      <c r="AG269" s="758"/>
      <c r="AH269" s="734"/>
      <c r="AI269" s="728"/>
      <c r="AJ269" s="730"/>
      <c r="AK269" s="732"/>
      <c r="AL269" s="194"/>
      <c r="AM269" s="205"/>
      <c r="AN269" s="205"/>
      <c r="AO269" s="205"/>
      <c r="AP269" s="205"/>
      <c r="AQ269" s="205"/>
      <c r="AR269" s="194"/>
      <c r="AS269" s="194"/>
    </row>
    <row r="270" spans="1:45" ht="22.5" customHeight="1" x14ac:dyDescent="0.2">
      <c r="A270" s="740"/>
      <c r="B270" s="794"/>
      <c r="C270" s="798"/>
      <c r="D270" s="786"/>
      <c r="E270" s="798"/>
      <c r="F270" s="749"/>
      <c r="G270" s="762"/>
      <c r="H270" s="126" t="s">
        <v>245</v>
      </c>
      <c r="I270" s="127"/>
      <c r="J270" s="120"/>
      <c r="K270" s="54"/>
      <c r="L270" s="76"/>
      <c r="M270" s="55" t="str" cm="1">
        <f t="array" ref="M270">+_xlfn.IFS(L270="","",L270=#REF!,#REF!,L270=#REF!,#REF!)</f>
        <v/>
      </c>
      <c r="N270" s="76"/>
      <c r="O270" s="55" t="str" cm="1">
        <f t="array" ref="O270">+_xlfn.IFS(N270="","",N270=#REF!,#REF!,N270=#REF!,#REF!)</f>
        <v/>
      </c>
      <c r="P270" s="76"/>
      <c r="Q270" s="55" t="str" cm="1">
        <f t="array" ref="Q270">+_xlfn.IFS(P270="","",P270=#REF!,#REF!,P270=#REF!,#REF!,P270=#REF!,#REF!)</f>
        <v/>
      </c>
      <c r="R270" s="76"/>
      <c r="S270" s="55" t="str" cm="1">
        <f t="array" ref="S270">+_xlfn.IFS(R270="","",R270=#REF!,#REF!,R270=#REF!,#REF!)</f>
        <v/>
      </c>
      <c r="T270" s="75"/>
      <c r="U270" s="55" t="str" cm="1">
        <f t="array" ref="U270">+_xlfn.IFS(T270="","",T270=#REF!,#REF!,T270=#REF!,#REF!)</f>
        <v/>
      </c>
      <c r="V270" s="77"/>
      <c r="W270" s="121" t="str" cm="1">
        <f t="array" ref="W270">+_xlfn.IFS(V270="","",V270=#REF!,#REF!,V270=#REF!,#REF!,V270=#REF!,#REF!)</f>
        <v/>
      </c>
      <c r="X270" s="116" t="str">
        <f t="shared" si="2"/>
        <v/>
      </c>
      <c r="Y270" s="56" t="str" cm="1">
        <f t="array" ref="Y270">+_xlfn.IFS(X270="","",X270&lt;=#REF!,#REF!,X270&lt;=#REF!,#REF!,X270&lt;=#REF!,#REF!)</f>
        <v/>
      </c>
      <c r="Z270" s="113"/>
      <c r="AA270" s="108" t="str" cm="1">
        <f t="array" ref="AA270">+_xlfn.IFS(Z270="","",Z270=#REF!,#REF!,Z270=#REF!,#REF!,Z270=#REF!,#REF!)</f>
        <v/>
      </c>
      <c r="AB270" s="107" t="str" cm="1">
        <f t="array" ref="AB270">+_xlfn.IFS(AA270="","",AND(Y270=#REF!,AA270=#REF!),#REF!,AND(Y270=#REF!,AA270=#REF!),#REF!,AND(Y270=#REF!,AA270=#REF!),#REF!,AND(Y270=#REF!,AA270=#REF!),#REF!,AND(Y270=#REF!,AA270=#REF!),#REF!,AND(Y270=#REF!,AA270=#REF!),#REF!,AND(Y270=#REF!,AA270=#REF!),#REF!,AND(Y270=#REF!,AA270=#REF!),#REF!,AND(Y270=#REF!,AA270=#REF!),#REF!)</f>
        <v/>
      </c>
      <c r="AC270" s="108" t="str" cm="1">
        <f t="array" ref="AC270">+_xlfn.IFS(AB270="","",AB270=#REF!,#REF!,AB270=#REF!,#REF!,AB270=#REF!,#REF!)</f>
        <v/>
      </c>
      <c r="AD270" s="103" t="str" cm="1">
        <f t="array" ref="AD270">+_xlfn.IFS(AB270="","",AB270=#REF!,#REF!,AB270=#REF!,#REF!,AB270=#REF!,#REF!)</f>
        <v/>
      </c>
      <c r="AE270" s="738"/>
      <c r="AF270" s="740"/>
      <c r="AG270" s="758"/>
      <c r="AH270" s="734"/>
      <c r="AI270" s="728"/>
      <c r="AJ270" s="730"/>
      <c r="AK270" s="732"/>
      <c r="AL270" s="194"/>
      <c r="AM270" s="205"/>
      <c r="AN270" s="205"/>
      <c r="AO270" s="205"/>
      <c r="AP270" s="205"/>
      <c r="AQ270" s="205"/>
      <c r="AR270" s="194"/>
      <c r="AS270" s="194"/>
    </row>
    <row r="271" spans="1:45" ht="22.5" customHeight="1" x14ac:dyDescent="0.2">
      <c r="A271" s="740"/>
      <c r="B271" s="794"/>
      <c r="C271" s="798"/>
      <c r="D271" s="786"/>
      <c r="E271" s="798"/>
      <c r="F271" s="750" t="s">
        <v>247</v>
      </c>
      <c r="G271" s="763"/>
      <c r="H271" s="126" t="s">
        <v>243</v>
      </c>
      <c r="I271" s="127"/>
      <c r="J271" s="120"/>
      <c r="K271" s="54"/>
      <c r="L271" s="76"/>
      <c r="M271" s="55" t="str" cm="1">
        <f t="array" ref="M271">+_xlfn.IFS(L271="","",L271=#REF!,#REF!,L271=#REF!,#REF!)</f>
        <v/>
      </c>
      <c r="N271" s="76"/>
      <c r="O271" s="55" t="str" cm="1">
        <f t="array" ref="O271">+_xlfn.IFS(N271="","",N271=#REF!,#REF!,N271=#REF!,#REF!)</f>
        <v/>
      </c>
      <c r="P271" s="76"/>
      <c r="Q271" s="55" t="str" cm="1">
        <f t="array" ref="Q271">+_xlfn.IFS(P271="","",P271=#REF!,#REF!,P271=#REF!,#REF!,P271=#REF!,#REF!)</f>
        <v/>
      </c>
      <c r="R271" s="76"/>
      <c r="S271" s="55" t="str" cm="1">
        <f t="array" ref="S271">+_xlfn.IFS(R271="","",R271=#REF!,#REF!,R271=#REF!,#REF!)</f>
        <v/>
      </c>
      <c r="T271" s="75"/>
      <c r="U271" s="55" t="str" cm="1">
        <f t="array" ref="U271">+_xlfn.IFS(T271="","",T271=#REF!,#REF!,T271=#REF!,#REF!)</f>
        <v/>
      </c>
      <c r="V271" s="77"/>
      <c r="W271" s="121" t="str" cm="1">
        <f t="array" ref="W271">+_xlfn.IFS(V271="","",V271=#REF!,#REF!,V271=#REF!,#REF!,V271=#REF!,#REF!)</f>
        <v/>
      </c>
      <c r="X271" s="116" t="str">
        <f t="shared" si="2"/>
        <v/>
      </c>
      <c r="Y271" s="56" t="str" cm="1">
        <f t="array" ref="Y271">+_xlfn.IFS(X271="","",X271&lt;=#REF!,#REF!,X271&lt;=#REF!,#REF!,X271&lt;=#REF!,#REF!)</f>
        <v/>
      </c>
      <c r="Z271" s="113"/>
      <c r="AA271" s="108" t="str" cm="1">
        <f t="array" ref="AA271">+_xlfn.IFS(Z271="","",Z271=#REF!,#REF!,Z271=#REF!,#REF!,Z271=#REF!,#REF!)</f>
        <v/>
      </c>
      <c r="AB271" s="107" t="str" cm="1">
        <f t="array" ref="AB271">+_xlfn.IFS(AA271="","",AND(Y271=#REF!,AA271=#REF!),#REF!,AND(Y271=#REF!,AA271=#REF!),#REF!,AND(Y271=#REF!,AA271=#REF!),#REF!,AND(Y271=#REF!,AA271=#REF!),#REF!,AND(Y271=#REF!,AA271=#REF!),#REF!,AND(Y271=#REF!,AA271=#REF!),#REF!,AND(Y271=#REF!,AA271=#REF!),#REF!,AND(Y271=#REF!,AA271=#REF!),#REF!,AND(Y271=#REF!,AA271=#REF!),#REF!)</f>
        <v/>
      </c>
      <c r="AC271" s="108" t="str" cm="1">
        <f t="array" ref="AC271">+_xlfn.IFS(AB271="","",AB271=#REF!,#REF!,AB271=#REF!,#REF!,AB271=#REF!,#REF!)</f>
        <v/>
      </c>
      <c r="AD271" s="103" t="str" cm="1">
        <f t="array" ref="AD271">+_xlfn.IFS(AB271="","",AB271=#REF!,#REF!,AB271=#REF!,#REF!,AB271=#REF!,#REF!)</f>
        <v/>
      </c>
      <c r="AE271" s="738"/>
      <c r="AF271" s="740"/>
      <c r="AG271" s="758"/>
      <c r="AH271" s="734"/>
      <c r="AI271" s="728"/>
      <c r="AJ271" s="730"/>
      <c r="AK271" s="732"/>
      <c r="AL271" s="194"/>
      <c r="AM271" s="205"/>
      <c r="AN271" s="205"/>
      <c r="AO271" s="205"/>
      <c r="AP271" s="205"/>
      <c r="AQ271" s="205"/>
      <c r="AR271" s="194"/>
      <c r="AS271" s="194"/>
    </row>
    <row r="272" spans="1:45" ht="22.5" customHeight="1" x14ac:dyDescent="0.2">
      <c r="A272" s="740"/>
      <c r="B272" s="794"/>
      <c r="C272" s="798"/>
      <c r="D272" s="786"/>
      <c r="E272" s="798"/>
      <c r="F272" s="748"/>
      <c r="G272" s="761"/>
      <c r="H272" s="126" t="s">
        <v>244</v>
      </c>
      <c r="I272" s="127"/>
      <c r="J272" s="120"/>
      <c r="K272" s="54"/>
      <c r="L272" s="76"/>
      <c r="M272" s="55" t="str" cm="1">
        <f t="array" ref="M272">+_xlfn.IFS(L272="","",L272=#REF!,#REF!,L272=#REF!,#REF!)</f>
        <v/>
      </c>
      <c r="N272" s="76"/>
      <c r="O272" s="55" t="str" cm="1">
        <f t="array" ref="O272">+_xlfn.IFS(N272="","",N272=#REF!,#REF!,N272=#REF!,#REF!)</f>
        <v/>
      </c>
      <c r="P272" s="76"/>
      <c r="Q272" s="55" t="str" cm="1">
        <f t="array" ref="Q272">+_xlfn.IFS(P272="","",P272=#REF!,#REF!,P272=#REF!,#REF!,P272=#REF!,#REF!)</f>
        <v/>
      </c>
      <c r="R272" s="76"/>
      <c r="S272" s="55" t="str" cm="1">
        <f t="array" ref="S272">+_xlfn.IFS(R272="","",R272=#REF!,#REF!,R272=#REF!,#REF!)</f>
        <v/>
      </c>
      <c r="T272" s="75"/>
      <c r="U272" s="55" t="str" cm="1">
        <f t="array" ref="U272">+_xlfn.IFS(T272="","",T272=#REF!,#REF!,T272=#REF!,#REF!)</f>
        <v/>
      </c>
      <c r="V272" s="77"/>
      <c r="W272" s="121" t="str" cm="1">
        <f t="array" ref="W272">+_xlfn.IFS(V272="","",V272=#REF!,#REF!,V272=#REF!,#REF!,V272=#REF!,#REF!)</f>
        <v/>
      </c>
      <c r="X272" s="116" t="str">
        <f t="shared" si="2"/>
        <v/>
      </c>
      <c r="Y272" s="56" t="str" cm="1">
        <f t="array" ref="Y272">+_xlfn.IFS(X272="","",X272&lt;=#REF!,#REF!,X272&lt;=#REF!,#REF!,X272&lt;=#REF!,#REF!)</f>
        <v/>
      </c>
      <c r="Z272" s="113"/>
      <c r="AA272" s="108" t="str" cm="1">
        <f t="array" ref="AA272">+_xlfn.IFS(Z272="","",Z272=#REF!,#REF!,Z272=#REF!,#REF!,Z272=#REF!,#REF!)</f>
        <v/>
      </c>
      <c r="AB272" s="107" t="str" cm="1">
        <f t="array" ref="AB272">+_xlfn.IFS(AA272="","",AND(Y272=#REF!,AA272=#REF!),#REF!,AND(Y272=#REF!,AA272=#REF!),#REF!,AND(Y272=#REF!,AA272=#REF!),#REF!,AND(Y272=#REF!,AA272=#REF!),#REF!,AND(Y272=#REF!,AA272=#REF!),#REF!,AND(Y272=#REF!,AA272=#REF!),#REF!,AND(Y272=#REF!,AA272=#REF!),#REF!,AND(Y272=#REF!,AA272=#REF!),#REF!,AND(Y272=#REF!,AA272=#REF!),#REF!)</f>
        <v/>
      </c>
      <c r="AC272" s="108" t="str" cm="1">
        <f t="array" ref="AC272">+_xlfn.IFS(AB272="","",AB272=#REF!,#REF!,AB272=#REF!,#REF!,AB272=#REF!,#REF!)</f>
        <v/>
      </c>
      <c r="AD272" s="103" t="str" cm="1">
        <f t="array" ref="AD272">+_xlfn.IFS(AB272="","",AB272=#REF!,#REF!,AB272=#REF!,#REF!,AB272=#REF!,#REF!)</f>
        <v/>
      </c>
      <c r="AE272" s="738"/>
      <c r="AF272" s="740"/>
      <c r="AG272" s="758"/>
      <c r="AH272" s="734"/>
      <c r="AI272" s="728"/>
      <c r="AJ272" s="730"/>
      <c r="AK272" s="732"/>
      <c r="AL272" s="194"/>
      <c r="AM272" s="205"/>
      <c r="AN272" s="205"/>
      <c r="AO272" s="205"/>
      <c r="AP272" s="205"/>
      <c r="AQ272" s="205"/>
      <c r="AR272" s="194"/>
      <c r="AS272" s="194"/>
    </row>
    <row r="273" spans="1:45" ht="22.5" customHeight="1" x14ac:dyDescent="0.2">
      <c r="A273" s="740"/>
      <c r="B273" s="794"/>
      <c r="C273" s="798"/>
      <c r="D273" s="786"/>
      <c r="E273" s="798"/>
      <c r="F273" s="749"/>
      <c r="G273" s="762"/>
      <c r="H273" s="126" t="s">
        <v>245</v>
      </c>
      <c r="I273" s="127"/>
      <c r="J273" s="120"/>
      <c r="K273" s="54"/>
      <c r="L273" s="76"/>
      <c r="M273" s="55" t="str" cm="1">
        <f t="array" ref="M273">+_xlfn.IFS(L273="","",L273=#REF!,#REF!,L273=#REF!,#REF!)</f>
        <v/>
      </c>
      <c r="N273" s="76"/>
      <c r="O273" s="55" t="str" cm="1">
        <f t="array" ref="O273">+_xlfn.IFS(N273="","",N273=#REF!,#REF!,N273=#REF!,#REF!)</f>
        <v/>
      </c>
      <c r="P273" s="76"/>
      <c r="Q273" s="55" t="str" cm="1">
        <f t="array" ref="Q273">+_xlfn.IFS(P273="","",P273=#REF!,#REF!,P273=#REF!,#REF!,P273=#REF!,#REF!)</f>
        <v/>
      </c>
      <c r="R273" s="76"/>
      <c r="S273" s="55" t="str" cm="1">
        <f t="array" ref="S273">+_xlfn.IFS(R273="","",R273=#REF!,#REF!,R273=#REF!,#REF!)</f>
        <v/>
      </c>
      <c r="T273" s="75"/>
      <c r="U273" s="55" t="str" cm="1">
        <f t="array" ref="U273">+_xlfn.IFS(T273="","",T273=#REF!,#REF!,T273=#REF!,#REF!)</f>
        <v/>
      </c>
      <c r="V273" s="77"/>
      <c r="W273" s="121" t="str" cm="1">
        <f t="array" ref="W273">+_xlfn.IFS(V273="","",V273=#REF!,#REF!,V273=#REF!,#REF!,V273=#REF!,#REF!)</f>
        <v/>
      </c>
      <c r="X273" s="116" t="str">
        <f t="shared" si="2"/>
        <v/>
      </c>
      <c r="Y273" s="56" t="str" cm="1">
        <f t="array" ref="Y273">+_xlfn.IFS(X273="","",X273&lt;=#REF!,#REF!,X273&lt;=#REF!,#REF!,X273&lt;=#REF!,#REF!)</f>
        <v/>
      </c>
      <c r="Z273" s="113"/>
      <c r="AA273" s="108" t="str" cm="1">
        <f t="array" ref="AA273">+_xlfn.IFS(Z273="","",Z273=#REF!,#REF!,Z273=#REF!,#REF!,Z273=#REF!,#REF!)</f>
        <v/>
      </c>
      <c r="AB273" s="107" t="str" cm="1">
        <f t="array" ref="AB273">+_xlfn.IFS(AA273="","",AND(Y273=#REF!,AA273=#REF!),#REF!,AND(Y273=#REF!,AA273=#REF!),#REF!,AND(Y273=#REF!,AA273=#REF!),#REF!,AND(Y273=#REF!,AA273=#REF!),#REF!,AND(Y273=#REF!,AA273=#REF!),#REF!,AND(Y273=#REF!,AA273=#REF!),#REF!,AND(Y273=#REF!,AA273=#REF!),#REF!,AND(Y273=#REF!,AA273=#REF!),#REF!,AND(Y273=#REF!,AA273=#REF!),#REF!)</f>
        <v/>
      </c>
      <c r="AC273" s="108" t="str" cm="1">
        <f t="array" ref="AC273">+_xlfn.IFS(AB273="","",AB273=#REF!,#REF!,AB273=#REF!,#REF!,AB273=#REF!,#REF!)</f>
        <v/>
      </c>
      <c r="AD273" s="103" t="str" cm="1">
        <f t="array" ref="AD273">+_xlfn.IFS(AB273="","",AB273=#REF!,#REF!,AB273=#REF!,#REF!,AB273=#REF!,#REF!)</f>
        <v/>
      </c>
      <c r="AE273" s="738"/>
      <c r="AF273" s="740"/>
      <c r="AG273" s="758"/>
      <c r="AH273" s="734"/>
      <c r="AI273" s="728"/>
      <c r="AJ273" s="730"/>
      <c r="AK273" s="732"/>
      <c r="AL273" s="194"/>
      <c r="AM273" s="205"/>
      <c r="AN273" s="205"/>
      <c r="AO273" s="205"/>
      <c r="AP273" s="205"/>
      <c r="AQ273" s="205"/>
      <c r="AR273" s="194"/>
      <c r="AS273" s="194"/>
    </row>
    <row r="274" spans="1:45" ht="22.5" customHeight="1" x14ac:dyDescent="0.2">
      <c r="A274" s="740"/>
      <c r="B274" s="794"/>
      <c r="C274" s="798"/>
      <c r="D274" s="786"/>
      <c r="E274" s="798"/>
      <c r="F274" s="750" t="s">
        <v>248</v>
      </c>
      <c r="G274" s="763"/>
      <c r="H274" s="126" t="s">
        <v>243</v>
      </c>
      <c r="I274" s="127"/>
      <c r="J274" s="120"/>
      <c r="K274" s="54"/>
      <c r="L274" s="76"/>
      <c r="M274" s="55" t="str" cm="1">
        <f t="array" ref="M274">+_xlfn.IFS(L274="","",L274=#REF!,#REF!,L274=#REF!,#REF!)</f>
        <v/>
      </c>
      <c r="N274" s="76"/>
      <c r="O274" s="55" t="str" cm="1">
        <f t="array" ref="O274">+_xlfn.IFS(N274="","",N274=#REF!,#REF!,N274=#REF!,#REF!)</f>
        <v/>
      </c>
      <c r="P274" s="76"/>
      <c r="Q274" s="55" t="str" cm="1">
        <f t="array" ref="Q274">+_xlfn.IFS(P274="","",P274=#REF!,#REF!,P274=#REF!,#REF!,P274=#REF!,#REF!)</f>
        <v/>
      </c>
      <c r="R274" s="76"/>
      <c r="S274" s="55" t="str" cm="1">
        <f t="array" ref="S274">+_xlfn.IFS(R274="","",R274=#REF!,#REF!,R274=#REF!,#REF!)</f>
        <v/>
      </c>
      <c r="T274" s="75"/>
      <c r="U274" s="55" t="str" cm="1">
        <f t="array" ref="U274">+_xlfn.IFS(T274="","",T274=#REF!,#REF!,T274=#REF!,#REF!)</f>
        <v/>
      </c>
      <c r="V274" s="77"/>
      <c r="W274" s="121" t="str" cm="1">
        <f t="array" ref="W274">+_xlfn.IFS(V274="","",V274=#REF!,#REF!,V274=#REF!,#REF!,V274=#REF!,#REF!)</f>
        <v/>
      </c>
      <c r="X274" s="116" t="str">
        <f t="shared" si="2"/>
        <v/>
      </c>
      <c r="Y274" s="56" t="str" cm="1">
        <f t="array" ref="Y274">+_xlfn.IFS(X274="","",X274&lt;=#REF!,#REF!,X274&lt;=#REF!,#REF!,X274&lt;=#REF!,#REF!)</f>
        <v/>
      </c>
      <c r="Z274" s="113"/>
      <c r="AA274" s="108" t="str" cm="1">
        <f t="array" ref="AA274">+_xlfn.IFS(Z274="","",Z274=#REF!,#REF!,Z274=#REF!,#REF!,Z274=#REF!,#REF!)</f>
        <v/>
      </c>
      <c r="AB274" s="107" t="str" cm="1">
        <f t="array" ref="AB274">+_xlfn.IFS(AA274="","",AND(Y274=#REF!,AA274=#REF!),#REF!,AND(Y274=#REF!,AA274=#REF!),#REF!,AND(Y274=#REF!,AA274=#REF!),#REF!,AND(Y274=#REF!,AA274=#REF!),#REF!,AND(Y274=#REF!,AA274=#REF!),#REF!,AND(Y274=#REF!,AA274=#REF!),#REF!,AND(Y274=#REF!,AA274=#REF!),#REF!,AND(Y274=#REF!,AA274=#REF!),#REF!,AND(Y274=#REF!,AA274=#REF!),#REF!)</f>
        <v/>
      </c>
      <c r="AC274" s="108" t="str" cm="1">
        <f t="array" ref="AC274">+_xlfn.IFS(AB274="","",AB274=#REF!,#REF!,AB274=#REF!,#REF!,AB274=#REF!,#REF!)</f>
        <v/>
      </c>
      <c r="AD274" s="103" t="str" cm="1">
        <f t="array" ref="AD274">+_xlfn.IFS(AB274="","",AB274=#REF!,#REF!,AB274=#REF!,#REF!,AB274=#REF!,#REF!)</f>
        <v/>
      </c>
      <c r="AE274" s="738"/>
      <c r="AF274" s="740"/>
      <c r="AG274" s="758"/>
      <c r="AH274" s="734"/>
      <c r="AI274" s="728"/>
      <c r="AJ274" s="730"/>
      <c r="AK274" s="732"/>
      <c r="AL274" s="194"/>
      <c r="AM274" s="205"/>
      <c r="AN274" s="205"/>
      <c r="AO274" s="205"/>
      <c r="AP274" s="205"/>
      <c r="AQ274" s="205"/>
      <c r="AR274" s="194"/>
      <c r="AS274" s="194"/>
    </row>
    <row r="275" spans="1:45" ht="22.5" customHeight="1" x14ac:dyDescent="0.2">
      <c r="A275" s="740"/>
      <c r="B275" s="794"/>
      <c r="C275" s="798"/>
      <c r="D275" s="786"/>
      <c r="E275" s="798"/>
      <c r="F275" s="748"/>
      <c r="G275" s="761"/>
      <c r="H275" s="126" t="s">
        <v>244</v>
      </c>
      <c r="I275" s="127"/>
      <c r="J275" s="120"/>
      <c r="K275" s="54"/>
      <c r="L275" s="76"/>
      <c r="M275" s="55" t="str" cm="1">
        <f t="array" ref="M275">+_xlfn.IFS(L275="","",L275=#REF!,#REF!,L275=#REF!,#REF!)</f>
        <v/>
      </c>
      <c r="N275" s="76"/>
      <c r="O275" s="55" t="str" cm="1">
        <f t="array" ref="O275">+_xlfn.IFS(N275="","",N275=#REF!,#REF!,N275=#REF!,#REF!)</f>
        <v/>
      </c>
      <c r="P275" s="76"/>
      <c r="Q275" s="55" t="str" cm="1">
        <f t="array" ref="Q275">+_xlfn.IFS(P275="","",P275=#REF!,#REF!,P275=#REF!,#REF!,P275=#REF!,#REF!)</f>
        <v/>
      </c>
      <c r="R275" s="76"/>
      <c r="S275" s="55" t="str" cm="1">
        <f t="array" ref="S275">+_xlfn.IFS(R275="","",R275=#REF!,#REF!,R275=#REF!,#REF!)</f>
        <v/>
      </c>
      <c r="T275" s="75"/>
      <c r="U275" s="55" t="str" cm="1">
        <f t="array" ref="U275">+_xlfn.IFS(T275="","",T275=#REF!,#REF!,T275=#REF!,#REF!)</f>
        <v/>
      </c>
      <c r="V275" s="77"/>
      <c r="W275" s="121" t="str" cm="1">
        <f t="array" ref="W275">+_xlfn.IFS(V275="","",V275=#REF!,#REF!,V275=#REF!,#REF!,V275=#REF!,#REF!)</f>
        <v/>
      </c>
      <c r="X275" s="116" t="str">
        <f t="shared" si="2"/>
        <v/>
      </c>
      <c r="Y275" s="56" t="str" cm="1">
        <f t="array" ref="Y275">+_xlfn.IFS(X275="","",X275&lt;=#REF!,#REF!,X275&lt;=#REF!,#REF!,X275&lt;=#REF!,#REF!)</f>
        <v/>
      </c>
      <c r="Z275" s="113"/>
      <c r="AA275" s="108" t="str" cm="1">
        <f t="array" ref="AA275">+_xlfn.IFS(Z275="","",Z275=#REF!,#REF!,Z275=#REF!,#REF!,Z275=#REF!,#REF!)</f>
        <v/>
      </c>
      <c r="AB275" s="107" t="str" cm="1">
        <f t="array" ref="AB275">+_xlfn.IFS(AA275="","",AND(Y275=#REF!,AA275=#REF!),#REF!,AND(Y275=#REF!,AA275=#REF!),#REF!,AND(Y275=#REF!,AA275=#REF!),#REF!,AND(Y275=#REF!,AA275=#REF!),#REF!,AND(Y275=#REF!,AA275=#REF!),#REF!,AND(Y275=#REF!,AA275=#REF!),#REF!,AND(Y275=#REF!,AA275=#REF!),#REF!,AND(Y275=#REF!,AA275=#REF!),#REF!,AND(Y275=#REF!,AA275=#REF!),#REF!)</f>
        <v/>
      </c>
      <c r="AC275" s="108" t="str" cm="1">
        <f t="array" ref="AC275">+_xlfn.IFS(AB275="","",AB275=#REF!,#REF!,AB275=#REF!,#REF!,AB275=#REF!,#REF!)</f>
        <v/>
      </c>
      <c r="AD275" s="103" t="str" cm="1">
        <f t="array" ref="AD275">+_xlfn.IFS(AB275="","",AB275=#REF!,#REF!,AB275=#REF!,#REF!,AB275=#REF!,#REF!)</f>
        <v/>
      </c>
      <c r="AE275" s="738"/>
      <c r="AF275" s="740"/>
      <c r="AG275" s="758"/>
      <c r="AH275" s="734"/>
      <c r="AI275" s="728"/>
      <c r="AJ275" s="730"/>
      <c r="AK275" s="732"/>
      <c r="AL275" s="194"/>
      <c r="AM275" s="205"/>
      <c r="AN275" s="205"/>
      <c r="AO275" s="205"/>
      <c r="AP275" s="205"/>
      <c r="AQ275" s="205"/>
      <c r="AR275" s="194"/>
      <c r="AS275" s="194"/>
    </row>
    <row r="276" spans="1:45" ht="22.5" customHeight="1" x14ac:dyDescent="0.2">
      <c r="A276" s="740"/>
      <c r="B276" s="794"/>
      <c r="C276" s="798"/>
      <c r="D276" s="786"/>
      <c r="E276" s="798"/>
      <c r="F276" s="749"/>
      <c r="G276" s="762"/>
      <c r="H276" s="126" t="s">
        <v>245</v>
      </c>
      <c r="I276" s="127"/>
      <c r="J276" s="120"/>
      <c r="K276" s="54"/>
      <c r="L276" s="76"/>
      <c r="M276" s="55" t="str" cm="1">
        <f t="array" ref="M276">+_xlfn.IFS(L276="","",L276=#REF!,#REF!,L276=#REF!,#REF!)</f>
        <v/>
      </c>
      <c r="N276" s="76"/>
      <c r="O276" s="55" t="str" cm="1">
        <f t="array" ref="O276">+_xlfn.IFS(N276="","",N276=#REF!,#REF!,N276=#REF!,#REF!)</f>
        <v/>
      </c>
      <c r="P276" s="76"/>
      <c r="Q276" s="55" t="str" cm="1">
        <f t="array" ref="Q276">+_xlfn.IFS(P276="","",P276=#REF!,#REF!,P276=#REF!,#REF!,P276=#REF!,#REF!)</f>
        <v/>
      </c>
      <c r="R276" s="76"/>
      <c r="S276" s="55" t="str" cm="1">
        <f t="array" ref="S276">+_xlfn.IFS(R276="","",R276=#REF!,#REF!,R276=#REF!,#REF!)</f>
        <v/>
      </c>
      <c r="T276" s="75"/>
      <c r="U276" s="55" t="str" cm="1">
        <f t="array" ref="U276">+_xlfn.IFS(T276="","",T276=#REF!,#REF!,T276=#REF!,#REF!)</f>
        <v/>
      </c>
      <c r="V276" s="77"/>
      <c r="W276" s="121" t="str" cm="1">
        <f t="array" ref="W276">+_xlfn.IFS(V276="","",V276=#REF!,#REF!,V276=#REF!,#REF!,V276=#REF!,#REF!)</f>
        <v/>
      </c>
      <c r="X276" s="116" t="str">
        <f t="shared" si="2"/>
        <v/>
      </c>
      <c r="Y276" s="56" t="str" cm="1">
        <f t="array" ref="Y276">+_xlfn.IFS(X276="","",X276&lt;=#REF!,#REF!,X276&lt;=#REF!,#REF!,X276&lt;=#REF!,#REF!)</f>
        <v/>
      </c>
      <c r="Z276" s="113"/>
      <c r="AA276" s="108" t="str" cm="1">
        <f t="array" ref="AA276">+_xlfn.IFS(Z276="","",Z276=#REF!,#REF!,Z276=#REF!,#REF!,Z276=#REF!,#REF!)</f>
        <v/>
      </c>
      <c r="AB276" s="107" t="str" cm="1">
        <f t="array" ref="AB276">+_xlfn.IFS(AA276="","",AND(Y276=#REF!,AA276=#REF!),#REF!,AND(Y276=#REF!,AA276=#REF!),#REF!,AND(Y276=#REF!,AA276=#REF!),#REF!,AND(Y276=#REF!,AA276=#REF!),#REF!,AND(Y276=#REF!,AA276=#REF!),#REF!,AND(Y276=#REF!,AA276=#REF!),#REF!,AND(Y276=#REF!,AA276=#REF!),#REF!,AND(Y276=#REF!,AA276=#REF!),#REF!,AND(Y276=#REF!,AA276=#REF!),#REF!)</f>
        <v/>
      </c>
      <c r="AC276" s="108" t="str" cm="1">
        <f t="array" ref="AC276">+_xlfn.IFS(AB276="","",AB276=#REF!,#REF!,AB276=#REF!,#REF!,AB276=#REF!,#REF!)</f>
        <v/>
      </c>
      <c r="AD276" s="103" t="str" cm="1">
        <f t="array" ref="AD276">+_xlfn.IFS(AB276="","",AB276=#REF!,#REF!,AB276=#REF!,#REF!,AB276=#REF!,#REF!)</f>
        <v/>
      </c>
      <c r="AE276" s="738"/>
      <c r="AF276" s="740"/>
      <c r="AG276" s="758"/>
      <c r="AH276" s="734"/>
      <c r="AI276" s="728"/>
      <c r="AJ276" s="730"/>
      <c r="AK276" s="732"/>
      <c r="AL276" s="194"/>
      <c r="AM276" s="205"/>
      <c r="AN276" s="205"/>
      <c r="AO276" s="205"/>
      <c r="AP276" s="205"/>
      <c r="AQ276" s="205"/>
      <c r="AR276" s="194"/>
      <c r="AS276" s="194"/>
    </row>
    <row r="277" spans="1:45" ht="22.5" customHeight="1" x14ac:dyDescent="0.2">
      <c r="A277" s="740"/>
      <c r="B277" s="794"/>
      <c r="C277" s="798"/>
      <c r="D277" s="786"/>
      <c r="E277" s="798"/>
      <c r="F277" s="750" t="s">
        <v>249</v>
      </c>
      <c r="G277" s="763"/>
      <c r="H277" s="126" t="s">
        <v>243</v>
      </c>
      <c r="I277" s="127"/>
      <c r="J277" s="120"/>
      <c r="K277" s="54"/>
      <c r="L277" s="76"/>
      <c r="M277" s="55" t="str" cm="1">
        <f t="array" ref="M277">+_xlfn.IFS(L277="","",L277=#REF!,#REF!,L277=#REF!,#REF!)</f>
        <v/>
      </c>
      <c r="N277" s="76"/>
      <c r="O277" s="55" t="str" cm="1">
        <f t="array" ref="O277">+_xlfn.IFS(N277="","",N277=#REF!,#REF!,N277=#REF!,#REF!)</f>
        <v/>
      </c>
      <c r="P277" s="76"/>
      <c r="Q277" s="55" t="str" cm="1">
        <f t="array" ref="Q277">+_xlfn.IFS(P277="","",P277=#REF!,#REF!,P277=#REF!,#REF!,P277=#REF!,#REF!)</f>
        <v/>
      </c>
      <c r="R277" s="76"/>
      <c r="S277" s="55" t="str" cm="1">
        <f t="array" ref="S277">+_xlfn.IFS(R277="","",R277=#REF!,#REF!,R277=#REF!,#REF!)</f>
        <v/>
      </c>
      <c r="T277" s="75"/>
      <c r="U277" s="55" t="str" cm="1">
        <f t="array" ref="U277">+_xlfn.IFS(T277="","",T277=#REF!,#REF!,T277=#REF!,#REF!)</f>
        <v/>
      </c>
      <c r="V277" s="77"/>
      <c r="W277" s="121" t="str" cm="1">
        <f t="array" ref="W277">+_xlfn.IFS(V277="","",V277=#REF!,#REF!,V277=#REF!,#REF!,V277=#REF!,#REF!)</f>
        <v/>
      </c>
      <c r="X277" s="116" t="str">
        <f t="shared" si="2"/>
        <v/>
      </c>
      <c r="Y277" s="56" t="str" cm="1">
        <f t="array" ref="Y277">+_xlfn.IFS(X277="","",X277&lt;=#REF!,#REF!,X277&lt;=#REF!,#REF!,X277&lt;=#REF!,#REF!)</f>
        <v/>
      </c>
      <c r="Z277" s="113"/>
      <c r="AA277" s="108" t="str" cm="1">
        <f t="array" ref="AA277">+_xlfn.IFS(Z277="","",Z277=#REF!,#REF!,Z277=#REF!,#REF!,Z277=#REF!,#REF!)</f>
        <v/>
      </c>
      <c r="AB277" s="107" t="str" cm="1">
        <f t="array" ref="AB277">+_xlfn.IFS(AA277="","",AND(Y277=#REF!,AA277=#REF!),#REF!,AND(Y277=#REF!,AA277=#REF!),#REF!,AND(Y277=#REF!,AA277=#REF!),#REF!,AND(Y277=#REF!,AA277=#REF!),#REF!,AND(Y277=#REF!,AA277=#REF!),#REF!,AND(Y277=#REF!,AA277=#REF!),#REF!,AND(Y277=#REF!,AA277=#REF!),#REF!,AND(Y277=#REF!,AA277=#REF!),#REF!,AND(Y277=#REF!,AA277=#REF!),#REF!)</f>
        <v/>
      </c>
      <c r="AC277" s="108" t="str" cm="1">
        <f t="array" ref="AC277">+_xlfn.IFS(AB277="","",AB277=#REF!,#REF!,AB277=#REF!,#REF!,AB277=#REF!,#REF!)</f>
        <v/>
      </c>
      <c r="AD277" s="103" t="str" cm="1">
        <f t="array" ref="AD277">+_xlfn.IFS(AB277="","",AB277=#REF!,#REF!,AB277=#REF!,#REF!,AB277=#REF!,#REF!)</f>
        <v/>
      </c>
      <c r="AE277" s="738"/>
      <c r="AF277" s="740"/>
      <c r="AG277" s="758"/>
      <c r="AH277" s="734"/>
      <c r="AI277" s="728"/>
      <c r="AJ277" s="730"/>
      <c r="AK277" s="732"/>
      <c r="AL277" s="194"/>
      <c r="AM277" s="205"/>
      <c r="AN277" s="205"/>
      <c r="AO277" s="205"/>
      <c r="AP277" s="205"/>
      <c r="AQ277" s="205"/>
      <c r="AR277" s="194"/>
      <c r="AS277" s="194"/>
    </row>
    <row r="278" spans="1:45" ht="22.5" customHeight="1" x14ac:dyDescent="0.2">
      <c r="A278" s="740"/>
      <c r="B278" s="794"/>
      <c r="C278" s="798"/>
      <c r="D278" s="786"/>
      <c r="E278" s="798"/>
      <c r="F278" s="748"/>
      <c r="G278" s="761"/>
      <c r="H278" s="126" t="s">
        <v>244</v>
      </c>
      <c r="I278" s="127"/>
      <c r="J278" s="120"/>
      <c r="K278" s="54"/>
      <c r="L278" s="76"/>
      <c r="M278" s="55" t="str" cm="1">
        <f t="array" ref="M278">+_xlfn.IFS(L278="","",L278=#REF!,#REF!,L278=#REF!,#REF!)</f>
        <v/>
      </c>
      <c r="N278" s="76"/>
      <c r="O278" s="55" t="str" cm="1">
        <f t="array" ref="O278">+_xlfn.IFS(N278="","",N278=#REF!,#REF!,N278=#REF!,#REF!)</f>
        <v/>
      </c>
      <c r="P278" s="76"/>
      <c r="Q278" s="55" t="str" cm="1">
        <f t="array" ref="Q278">+_xlfn.IFS(P278="","",P278=#REF!,#REF!,P278=#REF!,#REF!,P278=#REF!,#REF!)</f>
        <v/>
      </c>
      <c r="R278" s="76"/>
      <c r="S278" s="55" t="str" cm="1">
        <f t="array" ref="S278">+_xlfn.IFS(R278="","",R278=#REF!,#REF!,R278=#REF!,#REF!)</f>
        <v/>
      </c>
      <c r="T278" s="75"/>
      <c r="U278" s="55" t="str" cm="1">
        <f t="array" ref="U278">+_xlfn.IFS(T278="","",T278=#REF!,#REF!,T278=#REF!,#REF!)</f>
        <v/>
      </c>
      <c r="V278" s="77"/>
      <c r="W278" s="121" t="str" cm="1">
        <f t="array" ref="W278">+_xlfn.IFS(V278="","",V278=#REF!,#REF!,V278=#REF!,#REF!,V278=#REF!,#REF!)</f>
        <v/>
      </c>
      <c r="X278" s="116" t="str">
        <f t="shared" si="2"/>
        <v/>
      </c>
      <c r="Y278" s="56" t="str" cm="1">
        <f t="array" ref="Y278">+_xlfn.IFS(X278="","",X278&lt;=#REF!,#REF!,X278&lt;=#REF!,#REF!,X278&lt;=#REF!,#REF!)</f>
        <v/>
      </c>
      <c r="Z278" s="113"/>
      <c r="AA278" s="108" t="str" cm="1">
        <f t="array" ref="AA278">+_xlfn.IFS(Z278="","",Z278=#REF!,#REF!,Z278=#REF!,#REF!,Z278=#REF!,#REF!)</f>
        <v/>
      </c>
      <c r="AB278" s="107" t="str" cm="1">
        <f t="array" ref="AB278">+_xlfn.IFS(AA278="","",AND(Y278=#REF!,AA278=#REF!),#REF!,AND(Y278=#REF!,AA278=#REF!),#REF!,AND(Y278=#REF!,AA278=#REF!),#REF!,AND(Y278=#REF!,AA278=#REF!),#REF!,AND(Y278=#REF!,AA278=#REF!),#REF!,AND(Y278=#REF!,AA278=#REF!),#REF!,AND(Y278=#REF!,AA278=#REF!),#REF!,AND(Y278=#REF!,AA278=#REF!),#REF!,AND(Y278=#REF!,AA278=#REF!),#REF!)</f>
        <v/>
      </c>
      <c r="AC278" s="108" t="str" cm="1">
        <f t="array" ref="AC278">+_xlfn.IFS(AB278="","",AB278=#REF!,#REF!,AB278=#REF!,#REF!,AB278=#REF!,#REF!)</f>
        <v/>
      </c>
      <c r="AD278" s="103" t="str" cm="1">
        <f t="array" ref="AD278">+_xlfn.IFS(AB278="","",AB278=#REF!,#REF!,AB278=#REF!,#REF!,AB278=#REF!,#REF!)</f>
        <v/>
      </c>
      <c r="AE278" s="738"/>
      <c r="AF278" s="740"/>
      <c r="AG278" s="758"/>
      <c r="AH278" s="734"/>
      <c r="AI278" s="728"/>
      <c r="AJ278" s="730"/>
      <c r="AK278" s="732"/>
      <c r="AL278" s="194"/>
      <c r="AM278" s="205"/>
      <c r="AN278" s="205"/>
      <c r="AO278" s="205"/>
      <c r="AP278" s="205"/>
      <c r="AQ278" s="205"/>
      <c r="AR278" s="194"/>
      <c r="AS278" s="194"/>
    </row>
    <row r="279" spans="1:45" ht="22.5" customHeight="1" thickBot="1" x14ac:dyDescent="0.25">
      <c r="A279" s="741"/>
      <c r="B279" s="795"/>
      <c r="C279" s="799"/>
      <c r="D279" s="787"/>
      <c r="E279" s="799"/>
      <c r="F279" s="789"/>
      <c r="G279" s="790"/>
      <c r="H279" s="128" t="s">
        <v>245</v>
      </c>
      <c r="I279" s="129"/>
      <c r="J279" s="122"/>
      <c r="K279" s="89"/>
      <c r="L279" s="90"/>
      <c r="M279" s="91" t="str" cm="1">
        <f t="array" ref="M279">+_xlfn.IFS(L279="","",L279=#REF!,#REF!,L279=#REF!,#REF!)</f>
        <v/>
      </c>
      <c r="N279" s="90"/>
      <c r="O279" s="91" t="str" cm="1">
        <f t="array" ref="O279">+_xlfn.IFS(N279="","",N279=#REF!,#REF!,N279=#REF!,#REF!)</f>
        <v/>
      </c>
      <c r="P279" s="90"/>
      <c r="Q279" s="91" t="str" cm="1">
        <f t="array" ref="Q279">+_xlfn.IFS(P279="","",P279=#REF!,#REF!,P279=#REF!,#REF!,P279=#REF!,#REF!)</f>
        <v/>
      </c>
      <c r="R279" s="90"/>
      <c r="S279" s="91" t="str" cm="1">
        <f t="array" ref="S279">+_xlfn.IFS(R279="","",R279=#REF!,#REF!,R279=#REF!,#REF!)</f>
        <v/>
      </c>
      <c r="T279" s="88"/>
      <c r="U279" s="91" t="str" cm="1">
        <f t="array" ref="U279">+_xlfn.IFS(T279="","",T279=#REF!,#REF!,T279=#REF!,#REF!)</f>
        <v/>
      </c>
      <c r="V279" s="92"/>
      <c r="W279" s="123" t="str" cm="1">
        <f t="array" ref="W279">+_xlfn.IFS(V279="","",V279=#REF!,#REF!,V279=#REF!,#REF!,V279=#REF!,#REF!)</f>
        <v/>
      </c>
      <c r="X279" s="117" t="str">
        <f t="shared" si="2"/>
        <v/>
      </c>
      <c r="Y279" s="94" t="str" cm="1">
        <f t="array" ref="Y279">+_xlfn.IFS(X279="","",X279&lt;=#REF!,#REF!,X279&lt;=#REF!,#REF!,X279&lt;=#REF!,#REF!)</f>
        <v/>
      </c>
      <c r="Z279" s="114"/>
      <c r="AA279" s="110" t="str" cm="1">
        <f t="array" ref="AA279">+_xlfn.IFS(Z279="","",Z279=#REF!,#REF!,Z279=#REF!,#REF!,Z279=#REF!,#REF!)</f>
        <v/>
      </c>
      <c r="AB279" s="109" t="str" cm="1">
        <f t="array" ref="AB279">+_xlfn.IFS(AA279="","",AND(Y279=#REF!,AA279=#REF!),#REF!,AND(Y279=#REF!,AA279=#REF!),#REF!,AND(Y279=#REF!,AA279=#REF!),#REF!,AND(Y279=#REF!,AA279=#REF!),#REF!,AND(Y279=#REF!,AA279=#REF!),#REF!,AND(Y279=#REF!,AA279=#REF!),#REF!,AND(Y279=#REF!,AA279=#REF!),#REF!,AND(Y279=#REF!,AA279=#REF!),#REF!,AND(Y279=#REF!,AA279=#REF!),#REF!)</f>
        <v/>
      </c>
      <c r="AC279" s="110" t="str" cm="1">
        <f t="array" ref="AC279">+_xlfn.IFS(AB279="","",AB279=#REF!,#REF!,AB279=#REF!,#REF!,AB279=#REF!,#REF!)</f>
        <v/>
      </c>
      <c r="AD279" s="104" t="str" cm="1">
        <f t="array" ref="AD279">+_xlfn.IFS(AB279="","",AB279=#REF!,#REF!,AB279=#REF!,#REF!,AB279=#REF!,#REF!)</f>
        <v/>
      </c>
      <c r="AE279" s="739"/>
      <c r="AF279" s="741"/>
      <c r="AG279" s="759"/>
      <c r="AH279" s="735"/>
      <c r="AI279" s="729"/>
      <c r="AJ279" s="731"/>
      <c r="AK279" s="733"/>
      <c r="AL279" s="194"/>
      <c r="AM279" s="205"/>
      <c r="AN279" s="205"/>
      <c r="AO279" s="205"/>
      <c r="AP279" s="205"/>
      <c r="AQ279" s="205"/>
      <c r="AR279" s="194"/>
      <c r="AS279" s="194"/>
    </row>
    <row r="280" spans="1:45" ht="22.5" customHeight="1" x14ac:dyDescent="0.2">
      <c r="A280" s="740" t="str">
        <f>'2 Contexto e Identificación'!$A$28</f>
        <v>R19</v>
      </c>
      <c r="B280" s="794" t="str">
        <f>+'2 Contexto e Identificación'!$E$28</f>
        <v xml:space="preserve">  </v>
      </c>
      <c r="C280" s="798">
        <f>+'5 Mapa Calor Inherente'!$C$28</f>
        <v>0</v>
      </c>
      <c r="D280" s="786">
        <f>+'5 Mapa Calor Inherente'!$D$28</f>
        <v>0</v>
      </c>
      <c r="E280" s="798">
        <f>+'5 Mapa Calor Inherente'!$E$28</f>
        <v>0</v>
      </c>
      <c r="F280" s="748" t="s">
        <v>242</v>
      </c>
      <c r="G280" s="761"/>
      <c r="H280" s="124" t="s">
        <v>243</v>
      </c>
      <c r="I280" s="125"/>
      <c r="J280" s="118"/>
      <c r="K280" s="62"/>
      <c r="L280" s="96"/>
      <c r="M280" s="97" t="str" cm="1">
        <f t="array" ref="M280">+_xlfn.IFS(L280="","",L280=#REF!,#REF!,L280=#REF!,#REF!)</f>
        <v/>
      </c>
      <c r="N280" s="96"/>
      <c r="O280" s="97" t="str" cm="1">
        <f t="array" ref="O280">+_xlfn.IFS(N280="","",N280=#REF!,#REF!,N280=#REF!,#REF!)</f>
        <v/>
      </c>
      <c r="P280" s="96"/>
      <c r="Q280" s="97" t="str" cm="1">
        <f t="array" ref="Q280">+_xlfn.IFS(P280="","",P280=#REF!,#REF!,P280=#REF!,#REF!,P280=#REF!,#REF!)</f>
        <v/>
      </c>
      <c r="R280" s="96"/>
      <c r="S280" s="97" t="str" cm="1">
        <f t="array" ref="S280">+_xlfn.IFS(R280="","",R280=#REF!,#REF!,R280=#REF!,#REF!)</f>
        <v/>
      </c>
      <c r="T280" s="95"/>
      <c r="U280" s="97" t="str" cm="1">
        <f t="array" ref="U280">+_xlfn.IFS(T280="","",T280=#REF!,#REF!,T280=#REF!,#REF!)</f>
        <v/>
      </c>
      <c r="V280" s="98"/>
      <c r="W280" s="119" t="str" cm="1">
        <f t="array" ref="W280">+_xlfn.IFS(V280="","",V280=#REF!,#REF!,V280=#REF!,#REF!,V280=#REF!,#REF!)</f>
        <v/>
      </c>
      <c r="X280" s="115" t="str">
        <f t="shared" si="2"/>
        <v/>
      </c>
      <c r="Y280" s="99" t="str" cm="1">
        <f t="array" ref="Y280">+_xlfn.IFS(X280="","",X280&lt;=#REF!,#REF!,X280&lt;=#REF!,#REF!,X280&lt;=#REF!,#REF!)</f>
        <v/>
      </c>
      <c r="Z280" s="112"/>
      <c r="AA280" s="106" t="str" cm="1">
        <f t="array" ref="AA280">+_xlfn.IFS(Z280="","",Z280=#REF!,#REF!,Z280=#REF!,#REF!,Z280=#REF!,#REF!)</f>
        <v/>
      </c>
      <c r="AB280" s="105" t="str" cm="1">
        <f t="array" ref="AB280">+_xlfn.IFS(AA280="","",AND(Y280=#REF!,AA280=#REF!),#REF!,AND(Y280=#REF!,AA280=#REF!),#REF!,AND(Y280=#REF!,AA280=#REF!),#REF!,AND(Y280=#REF!,AA280=#REF!),#REF!,AND(Y280=#REF!,AA280=#REF!),#REF!,AND(Y280=#REF!,AA280=#REF!),#REF!,AND(Y280=#REF!,AA280=#REF!),#REF!,AND(Y280=#REF!,AA280=#REF!),#REF!,AND(Y280=#REF!,AA280=#REF!),#REF!)</f>
        <v/>
      </c>
      <c r="AC280" s="106" t="str" cm="1">
        <f t="array" ref="AC280">+_xlfn.IFS(AB280="","",AB280=#REF!,#REF!,AB280=#REF!,#REF!,AB280=#REF!,#REF!)</f>
        <v/>
      </c>
      <c r="AD280" s="102" t="str" cm="1">
        <f t="array" ref="AD280">+_xlfn.IFS(AB280="","",AB280=#REF!,#REF!,AB280=#REF!,#REF!,AB280=#REF!,#REF!)</f>
        <v/>
      </c>
      <c r="AE280" s="738" t="str">
        <f>+IF(AC280="","",AVERAGE(AC280:AC294))</f>
        <v/>
      </c>
      <c r="AF280" s="740" t="str" cm="1">
        <f t="array" ref="AF280">+_xlfn.IFS(AE280="","",AE280=#REF!,#REF!,AE280&gt;=#REF!,#REF!,AE280&gt;=#REF!,#REF!)</f>
        <v/>
      </c>
      <c r="AG280" s="758" t="str">
        <f>+IF(AF280="","",#REF!)</f>
        <v/>
      </c>
      <c r="AH280" s="734" t="str" cm="1">
        <f t="array" ref="AH280">+_xlfn.IFS(AG280="","",AG280=#REF!,#REF!,AND(AF280=#REF!,AG280=#REF!),#REF!,AND(AF280=#REF!,AG280=#REF!),#REF!,AND(AF280=#REF!,AG280=#REF!),#REF!)</f>
        <v/>
      </c>
      <c r="AI280" s="728" t="str" cm="1">
        <f t="array" ref="AI280">+_xlfn.IFS(AH280="","",AH280=#REF!,C280,C280=#REF!,C280,AND(AH280=#REF!,C280=#REF!),#REF!,AND(AH280=#REF!,C280=#REF!),#REF!,AND(AH280=#REF!,C280=#REF!),#REF!,AND(AH280=#REF!,C280=#REF!),#REF!,AND(AH280=#REF!,C280=#REF!),#REF!,AND(AH280=#REF!,C280=#REF!),#REF!,AND(AH280=#REF!,C280=#REF!),#REF!,AND(AH280=#REF!,C280=#REF!),#REF!)</f>
        <v/>
      </c>
      <c r="AJ280" s="730">
        <f>+IF(D280="","",D280)</f>
        <v>0</v>
      </c>
      <c r="AK280" s="732" t="e">
        <f>+IF(AI280=#REF!,IF(AJ280=#REF!,#REF!,IF(AJ280=#REF!,#REF!,IF(AJ280=#REF!,#REF!,IF(AJ280=#REF!,#REF!,IF(AJ280=#REF!,#REF!))))),IF(AI280=#REF!,IF(AJ280=#REF!,#REF!,IF(AJ280=#REF!,#REF!,IF(AJ280=#REF!,#REF!,IF(AJ280=#REF!,#REF!,IF(AJ280=#REF!,#REF!))))),IF(AI280=#REF!,IF(AJ280=#REF!,#REF!,IF(AJ280=#REF!,#REF!,IF(AJ280=#REF!,#REF!,IF(AJ280=#REF!,#REF!,IF(AJ280=#REF!,#REF!))))),IF(AI280=#REF!,IF(AJ280=#REF!,#REF!,IF(AJ280=#REF!,#REF!,IF(AJ280=#REF!,#REF!,IF(AJ280=#REF!,#REF!,IF(AJ280=#REF!,#REF!))))),IF(AI280=#REF!,IF(AJ280=#REF!,#REF!,IF(AJ280=#REF!,#REF!,IF(AJ280=#REF!,#REF!,IF(AJ280=#REF!,#REF!,IF(AJ280=#REF!,#REF!))))),"")))))</f>
        <v>#REF!</v>
      </c>
      <c r="AL280" s="194"/>
      <c r="AM280" s="205"/>
      <c r="AN280" s="205"/>
      <c r="AO280" s="205"/>
      <c r="AP280" s="205"/>
      <c r="AQ280" s="205"/>
      <c r="AR280" s="194"/>
      <c r="AS280" s="194"/>
    </row>
    <row r="281" spans="1:45" ht="22.5" customHeight="1" x14ac:dyDescent="0.2">
      <c r="A281" s="740"/>
      <c r="B281" s="794"/>
      <c r="C281" s="798"/>
      <c r="D281" s="786"/>
      <c r="E281" s="798"/>
      <c r="F281" s="748"/>
      <c r="G281" s="761"/>
      <c r="H281" s="126" t="s">
        <v>244</v>
      </c>
      <c r="I281" s="127"/>
      <c r="J281" s="120"/>
      <c r="K281" s="54"/>
      <c r="L281" s="76"/>
      <c r="M281" s="55" t="str" cm="1">
        <f t="array" ref="M281">+_xlfn.IFS(L281="","",L281=#REF!,#REF!,L281=#REF!,#REF!)</f>
        <v/>
      </c>
      <c r="N281" s="76"/>
      <c r="O281" s="55" t="str" cm="1">
        <f t="array" ref="O281">+_xlfn.IFS(N281="","",N281=#REF!,#REF!,N281=#REF!,#REF!)</f>
        <v/>
      </c>
      <c r="P281" s="76"/>
      <c r="Q281" s="55" t="str" cm="1">
        <f t="array" ref="Q281">+_xlfn.IFS(P281="","",P281=#REF!,#REF!,P281=#REF!,#REF!,P281=#REF!,#REF!)</f>
        <v/>
      </c>
      <c r="R281" s="76"/>
      <c r="S281" s="55" t="str" cm="1">
        <f t="array" ref="S281">+_xlfn.IFS(R281="","",R281=#REF!,#REF!,R281=#REF!,#REF!)</f>
        <v/>
      </c>
      <c r="T281" s="75"/>
      <c r="U281" s="55" t="str" cm="1">
        <f t="array" ref="U281">+_xlfn.IFS(T281="","",T281=#REF!,#REF!,T281=#REF!,#REF!)</f>
        <v/>
      </c>
      <c r="V281" s="77"/>
      <c r="W281" s="121" t="str" cm="1">
        <f t="array" ref="W281">+_xlfn.IFS(V281="","",V281=#REF!,#REF!,V281=#REF!,#REF!,V281=#REF!,#REF!)</f>
        <v/>
      </c>
      <c r="X281" s="116" t="str">
        <f t="shared" si="2"/>
        <v/>
      </c>
      <c r="Y281" s="56" t="str" cm="1">
        <f t="array" ref="Y281">+_xlfn.IFS(X281="","",X281&lt;=#REF!,#REF!,X281&lt;=#REF!,#REF!,X281&lt;=#REF!,#REF!)</f>
        <v/>
      </c>
      <c r="Z281" s="113"/>
      <c r="AA281" s="108" t="str" cm="1">
        <f t="array" ref="AA281">+_xlfn.IFS(Z281="","",Z281=#REF!,#REF!,Z281=#REF!,#REF!,Z281=#REF!,#REF!)</f>
        <v/>
      </c>
      <c r="AB281" s="107" t="str" cm="1">
        <f t="array" ref="AB281">+_xlfn.IFS(AA281="","",AND(Y281=#REF!,AA281=#REF!),#REF!,AND(Y281=#REF!,AA281=#REF!),#REF!,AND(Y281=#REF!,AA281=#REF!),#REF!,AND(Y281=#REF!,AA281=#REF!),#REF!,AND(Y281=#REF!,AA281=#REF!),#REF!,AND(Y281=#REF!,AA281=#REF!),#REF!,AND(Y281=#REF!,AA281=#REF!),#REF!,AND(Y281=#REF!,AA281=#REF!),#REF!,AND(Y281=#REF!,AA281=#REF!),#REF!)</f>
        <v/>
      </c>
      <c r="AC281" s="108" t="str" cm="1">
        <f t="array" ref="AC281">+_xlfn.IFS(AB281="","",AB281=#REF!,#REF!,AB281=#REF!,#REF!,AB281=#REF!,#REF!)</f>
        <v/>
      </c>
      <c r="AD281" s="103" t="str" cm="1">
        <f t="array" ref="AD281">+_xlfn.IFS(AB281="","",AB281=#REF!,#REF!,AB281=#REF!,#REF!,AB281=#REF!,#REF!)</f>
        <v/>
      </c>
      <c r="AE281" s="738"/>
      <c r="AF281" s="740"/>
      <c r="AG281" s="758"/>
      <c r="AH281" s="734"/>
      <c r="AI281" s="728"/>
      <c r="AJ281" s="730"/>
      <c r="AK281" s="732"/>
      <c r="AL281" s="194"/>
      <c r="AM281" s="205"/>
      <c r="AN281" s="205"/>
      <c r="AO281" s="205"/>
      <c r="AP281" s="205"/>
      <c r="AQ281" s="205"/>
      <c r="AR281" s="194"/>
      <c r="AS281" s="194"/>
    </row>
    <row r="282" spans="1:45" ht="22.5" customHeight="1" x14ac:dyDescent="0.2">
      <c r="A282" s="740"/>
      <c r="B282" s="794"/>
      <c r="C282" s="798"/>
      <c r="D282" s="786"/>
      <c r="E282" s="798"/>
      <c r="F282" s="749"/>
      <c r="G282" s="762"/>
      <c r="H282" s="126" t="s">
        <v>245</v>
      </c>
      <c r="I282" s="127"/>
      <c r="J282" s="120"/>
      <c r="K282" s="54"/>
      <c r="L282" s="76"/>
      <c r="M282" s="55" t="str" cm="1">
        <f t="array" ref="M282">+_xlfn.IFS(L282="","",L282=#REF!,#REF!,L282=#REF!,#REF!)</f>
        <v/>
      </c>
      <c r="N282" s="76"/>
      <c r="O282" s="55" t="str" cm="1">
        <f t="array" ref="O282">+_xlfn.IFS(N282="","",N282=#REF!,#REF!,N282=#REF!,#REF!)</f>
        <v/>
      </c>
      <c r="P282" s="76"/>
      <c r="Q282" s="55" t="str" cm="1">
        <f t="array" ref="Q282">+_xlfn.IFS(P282="","",P282=#REF!,#REF!,P282=#REF!,#REF!,P282=#REF!,#REF!)</f>
        <v/>
      </c>
      <c r="R282" s="76"/>
      <c r="S282" s="55" t="str" cm="1">
        <f t="array" ref="S282">+_xlfn.IFS(R282="","",R282=#REF!,#REF!,R282=#REF!,#REF!)</f>
        <v/>
      </c>
      <c r="T282" s="75"/>
      <c r="U282" s="55" t="str" cm="1">
        <f t="array" ref="U282">+_xlfn.IFS(T282="","",T282=#REF!,#REF!,T282=#REF!,#REF!)</f>
        <v/>
      </c>
      <c r="V282" s="77"/>
      <c r="W282" s="121" t="str" cm="1">
        <f t="array" ref="W282">+_xlfn.IFS(V282="","",V282=#REF!,#REF!,V282=#REF!,#REF!,V282=#REF!,#REF!)</f>
        <v/>
      </c>
      <c r="X282" s="116" t="str">
        <f t="shared" si="2"/>
        <v/>
      </c>
      <c r="Y282" s="56" t="str" cm="1">
        <f t="array" ref="Y282">+_xlfn.IFS(X282="","",X282&lt;=#REF!,#REF!,X282&lt;=#REF!,#REF!,X282&lt;=#REF!,#REF!)</f>
        <v/>
      </c>
      <c r="Z282" s="113"/>
      <c r="AA282" s="108" t="str" cm="1">
        <f t="array" ref="AA282">+_xlfn.IFS(Z282="","",Z282=#REF!,#REF!,Z282=#REF!,#REF!,Z282=#REF!,#REF!)</f>
        <v/>
      </c>
      <c r="AB282" s="107" t="str" cm="1">
        <f t="array" ref="AB282">+_xlfn.IFS(AA282="","",AND(Y282=#REF!,AA282=#REF!),#REF!,AND(Y282=#REF!,AA282=#REF!),#REF!,AND(Y282=#REF!,AA282=#REF!),#REF!,AND(Y282=#REF!,AA282=#REF!),#REF!,AND(Y282=#REF!,AA282=#REF!),#REF!,AND(Y282=#REF!,AA282=#REF!),#REF!,AND(Y282=#REF!,AA282=#REF!),#REF!,AND(Y282=#REF!,AA282=#REF!),#REF!,AND(Y282=#REF!,AA282=#REF!),#REF!)</f>
        <v/>
      </c>
      <c r="AC282" s="108" t="str" cm="1">
        <f t="array" ref="AC282">+_xlfn.IFS(AB282="","",AB282=#REF!,#REF!,AB282=#REF!,#REF!,AB282=#REF!,#REF!)</f>
        <v/>
      </c>
      <c r="AD282" s="103" t="str" cm="1">
        <f t="array" ref="AD282">+_xlfn.IFS(AB282="","",AB282=#REF!,#REF!,AB282=#REF!,#REF!,AB282=#REF!,#REF!)</f>
        <v/>
      </c>
      <c r="AE282" s="738"/>
      <c r="AF282" s="740"/>
      <c r="AG282" s="758"/>
      <c r="AH282" s="734"/>
      <c r="AI282" s="728"/>
      <c r="AJ282" s="730"/>
      <c r="AK282" s="732"/>
      <c r="AL282" s="194"/>
      <c r="AM282" s="205"/>
      <c r="AN282" s="205"/>
      <c r="AO282" s="205"/>
      <c r="AP282" s="205"/>
      <c r="AQ282" s="205"/>
      <c r="AR282" s="194"/>
      <c r="AS282" s="194"/>
    </row>
    <row r="283" spans="1:45" ht="22.5" customHeight="1" x14ac:dyDescent="0.2">
      <c r="A283" s="740"/>
      <c r="B283" s="794"/>
      <c r="C283" s="798"/>
      <c r="D283" s="786"/>
      <c r="E283" s="798"/>
      <c r="F283" s="750" t="s">
        <v>246</v>
      </c>
      <c r="G283" s="763"/>
      <c r="H283" s="126" t="s">
        <v>243</v>
      </c>
      <c r="I283" s="127"/>
      <c r="J283" s="120"/>
      <c r="K283" s="54"/>
      <c r="L283" s="76"/>
      <c r="M283" s="55" t="str" cm="1">
        <f t="array" ref="M283">+_xlfn.IFS(L283="","",L283=#REF!,#REF!,L283=#REF!,#REF!)</f>
        <v/>
      </c>
      <c r="N283" s="76"/>
      <c r="O283" s="55" t="str" cm="1">
        <f t="array" ref="O283">+_xlfn.IFS(N283="","",N283=#REF!,#REF!,N283=#REF!,#REF!)</f>
        <v/>
      </c>
      <c r="P283" s="76"/>
      <c r="Q283" s="55" t="str" cm="1">
        <f t="array" ref="Q283">+_xlfn.IFS(P283="","",P283=#REF!,#REF!,P283=#REF!,#REF!,P283=#REF!,#REF!)</f>
        <v/>
      </c>
      <c r="R283" s="76"/>
      <c r="S283" s="55" t="str" cm="1">
        <f t="array" ref="S283">+_xlfn.IFS(R283="","",R283=#REF!,#REF!,R283=#REF!,#REF!)</f>
        <v/>
      </c>
      <c r="T283" s="75"/>
      <c r="U283" s="55" t="str" cm="1">
        <f t="array" ref="U283">+_xlfn.IFS(T283="","",T283=#REF!,#REF!,T283=#REF!,#REF!)</f>
        <v/>
      </c>
      <c r="V283" s="77"/>
      <c r="W283" s="121" t="str" cm="1">
        <f t="array" ref="W283">+_xlfn.IFS(V283="","",V283=#REF!,#REF!,V283=#REF!,#REF!,V283=#REF!,#REF!)</f>
        <v/>
      </c>
      <c r="X283" s="116" t="str">
        <f t="shared" si="2"/>
        <v/>
      </c>
      <c r="Y283" s="56" t="str" cm="1">
        <f t="array" ref="Y283">+_xlfn.IFS(X283="","",X283&lt;=#REF!,#REF!,X283&lt;=#REF!,#REF!,X283&lt;=#REF!,#REF!)</f>
        <v/>
      </c>
      <c r="Z283" s="113"/>
      <c r="AA283" s="108" t="str" cm="1">
        <f t="array" ref="AA283">+_xlfn.IFS(Z283="","",Z283=#REF!,#REF!,Z283=#REF!,#REF!,Z283=#REF!,#REF!)</f>
        <v/>
      </c>
      <c r="AB283" s="107" t="str" cm="1">
        <f t="array" ref="AB283">+_xlfn.IFS(AA283="","",AND(Y283=#REF!,AA283=#REF!),#REF!,AND(Y283=#REF!,AA283=#REF!),#REF!,AND(Y283=#REF!,AA283=#REF!),#REF!,AND(Y283=#REF!,AA283=#REF!),#REF!,AND(Y283=#REF!,AA283=#REF!),#REF!,AND(Y283=#REF!,AA283=#REF!),#REF!,AND(Y283=#REF!,AA283=#REF!),#REF!,AND(Y283=#REF!,AA283=#REF!),#REF!,AND(Y283=#REF!,AA283=#REF!),#REF!)</f>
        <v/>
      </c>
      <c r="AC283" s="108" t="str" cm="1">
        <f t="array" ref="AC283">+_xlfn.IFS(AB283="","",AB283=#REF!,#REF!,AB283=#REF!,#REF!,AB283=#REF!,#REF!)</f>
        <v/>
      </c>
      <c r="AD283" s="103" t="str" cm="1">
        <f t="array" ref="AD283">+_xlfn.IFS(AB283="","",AB283=#REF!,#REF!,AB283=#REF!,#REF!,AB283=#REF!,#REF!)</f>
        <v/>
      </c>
      <c r="AE283" s="738"/>
      <c r="AF283" s="740"/>
      <c r="AG283" s="758"/>
      <c r="AH283" s="734"/>
      <c r="AI283" s="728"/>
      <c r="AJ283" s="730"/>
      <c r="AK283" s="732"/>
      <c r="AL283" s="194"/>
      <c r="AM283" s="205"/>
      <c r="AN283" s="205"/>
      <c r="AO283" s="205"/>
      <c r="AP283" s="205"/>
      <c r="AQ283" s="205"/>
      <c r="AR283" s="194"/>
      <c r="AS283" s="194"/>
    </row>
    <row r="284" spans="1:45" ht="22.5" customHeight="1" x14ac:dyDescent="0.2">
      <c r="A284" s="740"/>
      <c r="B284" s="794"/>
      <c r="C284" s="798"/>
      <c r="D284" s="786"/>
      <c r="E284" s="798"/>
      <c r="F284" s="748"/>
      <c r="G284" s="761"/>
      <c r="H284" s="126" t="s">
        <v>244</v>
      </c>
      <c r="I284" s="127"/>
      <c r="J284" s="120"/>
      <c r="K284" s="54"/>
      <c r="L284" s="76"/>
      <c r="M284" s="55" t="str" cm="1">
        <f t="array" ref="M284">+_xlfn.IFS(L284="","",L284=#REF!,#REF!,L284=#REF!,#REF!)</f>
        <v/>
      </c>
      <c r="N284" s="76"/>
      <c r="O284" s="55" t="str" cm="1">
        <f t="array" ref="O284">+_xlfn.IFS(N284="","",N284=#REF!,#REF!,N284=#REF!,#REF!)</f>
        <v/>
      </c>
      <c r="P284" s="76"/>
      <c r="Q284" s="55" t="str" cm="1">
        <f t="array" ref="Q284">+_xlfn.IFS(P284="","",P284=#REF!,#REF!,P284=#REF!,#REF!,P284=#REF!,#REF!)</f>
        <v/>
      </c>
      <c r="R284" s="76"/>
      <c r="S284" s="55" t="str" cm="1">
        <f t="array" ref="S284">+_xlfn.IFS(R284="","",R284=#REF!,#REF!,R284=#REF!,#REF!)</f>
        <v/>
      </c>
      <c r="T284" s="75"/>
      <c r="U284" s="55" t="str" cm="1">
        <f t="array" ref="U284">+_xlfn.IFS(T284="","",T284=#REF!,#REF!,T284=#REF!,#REF!)</f>
        <v/>
      </c>
      <c r="V284" s="77"/>
      <c r="W284" s="121" t="str" cm="1">
        <f t="array" ref="W284">+_xlfn.IFS(V284="","",V284=#REF!,#REF!,V284=#REF!,#REF!,V284=#REF!,#REF!)</f>
        <v/>
      </c>
      <c r="X284" s="116" t="str">
        <f t="shared" si="2"/>
        <v/>
      </c>
      <c r="Y284" s="56" t="str" cm="1">
        <f t="array" ref="Y284">+_xlfn.IFS(X284="","",X284&lt;=#REF!,#REF!,X284&lt;=#REF!,#REF!,X284&lt;=#REF!,#REF!)</f>
        <v/>
      </c>
      <c r="Z284" s="113"/>
      <c r="AA284" s="108" t="str" cm="1">
        <f t="array" ref="AA284">+_xlfn.IFS(Z284="","",Z284=#REF!,#REF!,Z284=#REF!,#REF!,Z284=#REF!,#REF!)</f>
        <v/>
      </c>
      <c r="AB284" s="107" t="str" cm="1">
        <f t="array" ref="AB284">+_xlfn.IFS(AA284="","",AND(Y284=#REF!,AA284=#REF!),#REF!,AND(Y284=#REF!,AA284=#REF!),#REF!,AND(Y284=#REF!,AA284=#REF!),#REF!,AND(Y284=#REF!,AA284=#REF!),#REF!,AND(Y284=#REF!,AA284=#REF!),#REF!,AND(Y284=#REF!,AA284=#REF!),#REF!,AND(Y284=#REF!,AA284=#REF!),#REF!,AND(Y284=#REF!,AA284=#REF!),#REF!,AND(Y284=#REF!,AA284=#REF!),#REF!)</f>
        <v/>
      </c>
      <c r="AC284" s="108" t="str" cm="1">
        <f t="array" ref="AC284">+_xlfn.IFS(AB284="","",AB284=#REF!,#REF!,AB284=#REF!,#REF!,AB284=#REF!,#REF!)</f>
        <v/>
      </c>
      <c r="AD284" s="103" t="str" cm="1">
        <f t="array" ref="AD284">+_xlfn.IFS(AB284="","",AB284=#REF!,#REF!,AB284=#REF!,#REF!,AB284=#REF!,#REF!)</f>
        <v/>
      </c>
      <c r="AE284" s="738"/>
      <c r="AF284" s="740"/>
      <c r="AG284" s="758"/>
      <c r="AH284" s="734"/>
      <c r="AI284" s="728"/>
      <c r="AJ284" s="730"/>
      <c r="AK284" s="732"/>
      <c r="AL284" s="194"/>
      <c r="AM284" s="205"/>
      <c r="AN284" s="205"/>
      <c r="AO284" s="205"/>
      <c r="AP284" s="205"/>
      <c r="AQ284" s="205"/>
      <c r="AR284" s="194"/>
      <c r="AS284" s="194"/>
    </row>
    <row r="285" spans="1:45" ht="22.5" customHeight="1" x14ac:dyDescent="0.2">
      <c r="A285" s="740"/>
      <c r="B285" s="794"/>
      <c r="C285" s="798"/>
      <c r="D285" s="786"/>
      <c r="E285" s="798"/>
      <c r="F285" s="749"/>
      <c r="G285" s="762"/>
      <c r="H285" s="126" t="s">
        <v>245</v>
      </c>
      <c r="I285" s="127"/>
      <c r="J285" s="120"/>
      <c r="K285" s="54"/>
      <c r="L285" s="76"/>
      <c r="M285" s="55" t="str" cm="1">
        <f t="array" ref="M285">+_xlfn.IFS(L285="","",L285=#REF!,#REF!,L285=#REF!,#REF!)</f>
        <v/>
      </c>
      <c r="N285" s="76"/>
      <c r="O285" s="55" t="str" cm="1">
        <f t="array" ref="O285">+_xlfn.IFS(N285="","",N285=#REF!,#REF!,N285=#REF!,#REF!)</f>
        <v/>
      </c>
      <c r="P285" s="76"/>
      <c r="Q285" s="55" t="str" cm="1">
        <f t="array" ref="Q285">+_xlfn.IFS(P285="","",P285=#REF!,#REF!,P285=#REF!,#REF!,P285=#REF!,#REF!)</f>
        <v/>
      </c>
      <c r="R285" s="76"/>
      <c r="S285" s="55" t="str" cm="1">
        <f t="array" ref="S285">+_xlfn.IFS(R285="","",R285=#REF!,#REF!,R285=#REF!,#REF!)</f>
        <v/>
      </c>
      <c r="T285" s="75"/>
      <c r="U285" s="55" t="str" cm="1">
        <f t="array" ref="U285">+_xlfn.IFS(T285="","",T285=#REF!,#REF!,T285=#REF!,#REF!)</f>
        <v/>
      </c>
      <c r="V285" s="77"/>
      <c r="W285" s="121" t="str" cm="1">
        <f t="array" ref="W285">+_xlfn.IFS(V285="","",V285=#REF!,#REF!,V285=#REF!,#REF!,V285=#REF!,#REF!)</f>
        <v/>
      </c>
      <c r="X285" s="116" t="str">
        <f t="shared" si="2"/>
        <v/>
      </c>
      <c r="Y285" s="56" t="str" cm="1">
        <f t="array" ref="Y285">+_xlfn.IFS(X285="","",X285&lt;=#REF!,#REF!,X285&lt;=#REF!,#REF!,X285&lt;=#REF!,#REF!)</f>
        <v/>
      </c>
      <c r="Z285" s="113"/>
      <c r="AA285" s="108" t="str" cm="1">
        <f t="array" ref="AA285">+_xlfn.IFS(Z285="","",Z285=#REF!,#REF!,Z285=#REF!,#REF!,Z285=#REF!,#REF!)</f>
        <v/>
      </c>
      <c r="AB285" s="107" t="str" cm="1">
        <f t="array" ref="AB285">+_xlfn.IFS(AA285="","",AND(Y285=#REF!,AA285=#REF!),#REF!,AND(Y285=#REF!,AA285=#REF!),#REF!,AND(Y285=#REF!,AA285=#REF!),#REF!,AND(Y285=#REF!,AA285=#REF!),#REF!,AND(Y285=#REF!,AA285=#REF!),#REF!,AND(Y285=#REF!,AA285=#REF!),#REF!,AND(Y285=#REF!,AA285=#REF!),#REF!,AND(Y285=#REF!,AA285=#REF!),#REF!,AND(Y285=#REF!,AA285=#REF!),#REF!)</f>
        <v/>
      </c>
      <c r="AC285" s="108" t="str" cm="1">
        <f t="array" ref="AC285">+_xlfn.IFS(AB285="","",AB285=#REF!,#REF!,AB285=#REF!,#REF!,AB285=#REF!,#REF!)</f>
        <v/>
      </c>
      <c r="AD285" s="103" t="str" cm="1">
        <f t="array" ref="AD285">+_xlfn.IFS(AB285="","",AB285=#REF!,#REF!,AB285=#REF!,#REF!,AB285=#REF!,#REF!)</f>
        <v/>
      </c>
      <c r="AE285" s="738"/>
      <c r="AF285" s="740"/>
      <c r="AG285" s="758"/>
      <c r="AH285" s="734"/>
      <c r="AI285" s="728"/>
      <c r="AJ285" s="730"/>
      <c r="AK285" s="732"/>
      <c r="AL285" s="194"/>
      <c r="AM285" s="205"/>
      <c r="AN285" s="205"/>
      <c r="AO285" s="205"/>
      <c r="AP285" s="205"/>
      <c r="AQ285" s="205"/>
      <c r="AR285" s="194"/>
      <c r="AS285" s="194"/>
    </row>
    <row r="286" spans="1:45" ht="22.5" customHeight="1" x14ac:dyDescent="0.2">
      <c r="A286" s="740"/>
      <c r="B286" s="794"/>
      <c r="C286" s="798"/>
      <c r="D286" s="786"/>
      <c r="E286" s="798"/>
      <c r="F286" s="750" t="s">
        <v>247</v>
      </c>
      <c r="G286" s="763"/>
      <c r="H286" s="126" t="s">
        <v>243</v>
      </c>
      <c r="I286" s="127"/>
      <c r="J286" s="120"/>
      <c r="K286" s="54"/>
      <c r="L286" s="76"/>
      <c r="M286" s="55" t="str" cm="1">
        <f t="array" ref="M286">+_xlfn.IFS(L286="","",L286=#REF!,#REF!,L286=#REF!,#REF!)</f>
        <v/>
      </c>
      <c r="N286" s="76"/>
      <c r="O286" s="55" t="str" cm="1">
        <f t="array" ref="O286">+_xlfn.IFS(N286="","",N286=#REF!,#REF!,N286=#REF!,#REF!)</f>
        <v/>
      </c>
      <c r="P286" s="76"/>
      <c r="Q286" s="55" t="str" cm="1">
        <f t="array" ref="Q286">+_xlfn.IFS(P286="","",P286=#REF!,#REF!,P286=#REF!,#REF!,P286=#REF!,#REF!)</f>
        <v/>
      </c>
      <c r="R286" s="76"/>
      <c r="S286" s="55" t="str" cm="1">
        <f t="array" ref="S286">+_xlfn.IFS(R286="","",R286=#REF!,#REF!,R286=#REF!,#REF!)</f>
        <v/>
      </c>
      <c r="T286" s="75"/>
      <c r="U286" s="55" t="str" cm="1">
        <f t="array" ref="U286">+_xlfn.IFS(T286="","",T286=#REF!,#REF!,T286=#REF!,#REF!)</f>
        <v/>
      </c>
      <c r="V286" s="77"/>
      <c r="W286" s="121" t="str" cm="1">
        <f t="array" ref="W286">+_xlfn.IFS(V286="","",V286=#REF!,#REF!,V286=#REF!,#REF!,V286=#REF!,#REF!)</f>
        <v/>
      </c>
      <c r="X286" s="116" t="str">
        <f t="shared" si="2"/>
        <v/>
      </c>
      <c r="Y286" s="56" t="str" cm="1">
        <f t="array" ref="Y286">+_xlfn.IFS(X286="","",X286&lt;=#REF!,#REF!,X286&lt;=#REF!,#REF!,X286&lt;=#REF!,#REF!)</f>
        <v/>
      </c>
      <c r="Z286" s="113"/>
      <c r="AA286" s="108" t="str" cm="1">
        <f t="array" ref="AA286">+_xlfn.IFS(Z286="","",Z286=#REF!,#REF!,Z286=#REF!,#REF!,Z286=#REF!,#REF!)</f>
        <v/>
      </c>
      <c r="AB286" s="107" t="str" cm="1">
        <f t="array" ref="AB286">+_xlfn.IFS(AA286="","",AND(Y286=#REF!,AA286=#REF!),#REF!,AND(Y286=#REF!,AA286=#REF!),#REF!,AND(Y286=#REF!,AA286=#REF!),#REF!,AND(Y286=#REF!,AA286=#REF!),#REF!,AND(Y286=#REF!,AA286=#REF!),#REF!,AND(Y286=#REF!,AA286=#REF!),#REF!,AND(Y286=#REF!,AA286=#REF!),#REF!,AND(Y286=#REF!,AA286=#REF!),#REF!,AND(Y286=#REF!,AA286=#REF!),#REF!)</f>
        <v/>
      </c>
      <c r="AC286" s="108" t="str" cm="1">
        <f t="array" ref="AC286">+_xlfn.IFS(AB286="","",AB286=#REF!,#REF!,AB286=#REF!,#REF!,AB286=#REF!,#REF!)</f>
        <v/>
      </c>
      <c r="AD286" s="103" t="str" cm="1">
        <f t="array" ref="AD286">+_xlfn.IFS(AB286="","",AB286=#REF!,#REF!,AB286=#REF!,#REF!,AB286=#REF!,#REF!)</f>
        <v/>
      </c>
      <c r="AE286" s="738"/>
      <c r="AF286" s="740"/>
      <c r="AG286" s="758"/>
      <c r="AH286" s="734"/>
      <c r="AI286" s="728"/>
      <c r="AJ286" s="730"/>
      <c r="AK286" s="732"/>
      <c r="AL286" s="194"/>
      <c r="AM286" s="205"/>
      <c r="AN286" s="205"/>
      <c r="AO286" s="205"/>
      <c r="AP286" s="205"/>
      <c r="AQ286" s="205"/>
      <c r="AR286" s="194"/>
      <c r="AS286" s="194"/>
    </row>
    <row r="287" spans="1:45" ht="22.5" customHeight="1" x14ac:dyDescent="0.2">
      <c r="A287" s="740"/>
      <c r="B287" s="794"/>
      <c r="C287" s="798"/>
      <c r="D287" s="786"/>
      <c r="E287" s="798"/>
      <c r="F287" s="748"/>
      <c r="G287" s="761"/>
      <c r="H287" s="126" t="s">
        <v>244</v>
      </c>
      <c r="I287" s="127"/>
      <c r="J287" s="120"/>
      <c r="K287" s="54"/>
      <c r="L287" s="76"/>
      <c r="M287" s="55" t="str" cm="1">
        <f t="array" ref="M287">+_xlfn.IFS(L287="","",L287=#REF!,#REF!,L287=#REF!,#REF!)</f>
        <v/>
      </c>
      <c r="N287" s="76"/>
      <c r="O287" s="55" t="str" cm="1">
        <f t="array" ref="O287">+_xlfn.IFS(N287="","",N287=#REF!,#REF!,N287=#REF!,#REF!)</f>
        <v/>
      </c>
      <c r="P287" s="76"/>
      <c r="Q287" s="55" t="str" cm="1">
        <f t="array" ref="Q287">+_xlfn.IFS(P287="","",P287=#REF!,#REF!,P287=#REF!,#REF!,P287=#REF!,#REF!)</f>
        <v/>
      </c>
      <c r="R287" s="76"/>
      <c r="S287" s="55" t="str" cm="1">
        <f t="array" ref="S287">+_xlfn.IFS(R287="","",R287=#REF!,#REF!,R287=#REF!,#REF!)</f>
        <v/>
      </c>
      <c r="T287" s="75"/>
      <c r="U287" s="55" t="str" cm="1">
        <f t="array" ref="U287">+_xlfn.IFS(T287="","",T287=#REF!,#REF!,T287=#REF!,#REF!)</f>
        <v/>
      </c>
      <c r="V287" s="77"/>
      <c r="W287" s="121" t="str" cm="1">
        <f t="array" ref="W287">+_xlfn.IFS(V287="","",V287=#REF!,#REF!,V287=#REF!,#REF!,V287=#REF!,#REF!)</f>
        <v/>
      </c>
      <c r="X287" s="116" t="str">
        <f t="shared" si="2"/>
        <v/>
      </c>
      <c r="Y287" s="56" t="str" cm="1">
        <f t="array" ref="Y287">+_xlfn.IFS(X287="","",X287&lt;=#REF!,#REF!,X287&lt;=#REF!,#REF!,X287&lt;=#REF!,#REF!)</f>
        <v/>
      </c>
      <c r="Z287" s="113"/>
      <c r="AA287" s="108" t="str" cm="1">
        <f t="array" ref="AA287">+_xlfn.IFS(Z287="","",Z287=#REF!,#REF!,Z287=#REF!,#REF!,Z287=#REF!,#REF!)</f>
        <v/>
      </c>
      <c r="AB287" s="107" t="str" cm="1">
        <f t="array" ref="AB287">+_xlfn.IFS(AA287="","",AND(Y287=#REF!,AA287=#REF!),#REF!,AND(Y287=#REF!,AA287=#REF!),#REF!,AND(Y287=#REF!,AA287=#REF!),#REF!,AND(Y287=#REF!,AA287=#REF!),#REF!,AND(Y287=#REF!,AA287=#REF!),#REF!,AND(Y287=#REF!,AA287=#REF!),#REF!,AND(Y287=#REF!,AA287=#REF!),#REF!,AND(Y287=#REF!,AA287=#REF!),#REF!,AND(Y287=#REF!,AA287=#REF!),#REF!)</f>
        <v/>
      </c>
      <c r="AC287" s="108" t="str" cm="1">
        <f t="array" ref="AC287">+_xlfn.IFS(AB287="","",AB287=#REF!,#REF!,AB287=#REF!,#REF!,AB287=#REF!,#REF!)</f>
        <v/>
      </c>
      <c r="AD287" s="103" t="str" cm="1">
        <f t="array" ref="AD287">+_xlfn.IFS(AB287="","",AB287=#REF!,#REF!,AB287=#REF!,#REF!,AB287=#REF!,#REF!)</f>
        <v/>
      </c>
      <c r="AE287" s="738"/>
      <c r="AF287" s="740"/>
      <c r="AG287" s="758"/>
      <c r="AH287" s="734"/>
      <c r="AI287" s="728"/>
      <c r="AJ287" s="730"/>
      <c r="AK287" s="732"/>
      <c r="AL287" s="194"/>
      <c r="AM287" s="205"/>
      <c r="AN287" s="205"/>
      <c r="AO287" s="205"/>
      <c r="AP287" s="205"/>
      <c r="AQ287" s="205"/>
      <c r="AR287" s="194"/>
      <c r="AS287" s="194"/>
    </row>
    <row r="288" spans="1:45" ht="22.5" customHeight="1" x14ac:dyDescent="0.2">
      <c r="A288" s="740"/>
      <c r="B288" s="794"/>
      <c r="C288" s="798"/>
      <c r="D288" s="786"/>
      <c r="E288" s="798"/>
      <c r="F288" s="749"/>
      <c r="G288" s="762"/>
      <c r="H288" s="126" t="s">
        <v>245</v>
      </c>
      <c r="I288" s="127"/>
      <c r="J288" s="120"/>
      <c r="K288" s="54"/>
      <c r="L288" s="76"/>
      <c r="M288" s="55" t="str" cm="1">
        <f t="array" ref="M288">+_xlfn.IFS(L288="","",L288=#REF!,#REF!,L288=#REF!,#REF!)</f>
        <v/>
      </c>
      <c r="N288" s="76"/>
      <c r="O288" s="55" t="str" cm="1">
        <f t="array" ref="O288">+_xlfn.IFS(N288="","",N288=#REF!,#REF!,N288=#REF!,#REF!)</f>
        <v/>
      </c>
      <c r="P288" s="76"/>
      <c r="Q288" s="55" t="str" cm="1">
        <f t="array" ref="Q288">+_xlfn.IFS(P288="","",P288=#REF!,#REF!,P288=#REF!,#REF!,P288=#REF!,#REF!)</f>
        <v/>
      </c>
      <c r="R288" s="76"/>
      <c r="S288" s="55" t="str" cm="1">
        <f t="array" ref="S288">+_xlfn.IFS(R288="","",R288=#REF!,#REF!,R288=#REF!,#REF!)</f>
        <v/>
      </c>
      <c r="T288" s="75"/>
      <c r="U288" s="55" t="str" cm="1">
        <f t="array" ref="U288">+_xlfn.IFS(T288="","",T288=#REF!,#REF!,T288=#REF!,#REF!)</f>
        <v/>
      </c>
      <c r="V288" s="77"/>
      <c r="W288" s="121" t="str" cm="1">
        <f t="array" ref="W288">+_xlfn.IFS(V288="","",V288=#REF!,#REF!,V288=#REF!,#REF!,V288=#REF!,#REF!)</f>
        <v/>
      </c>
      <c r="X288" s="116" t="str">
        <f t="shared" si="2"/>
        <v/>
      </c>
      <c r="Y288" s="56" t="str" cm="1">
        <f t="array" ref="Y288">+_xlfn.IFS(X288="","",X288&lt;=#REF!,#REF!,X288&lt;=#REF!,#REF!,X288&lt;=#REF!,#REF!)</f>
        <v/>
      </c>
      <c r="Z288" s="113"/>
      <c r="AA288" s="108" t="str" cm="1">
        <f t="array" ref="AA288">+_xlfn.IFS(Z288="","",Z288=#REF!,#REF!,Z288=#REF!,#REF!,Z288=#REF!,#REF!)</f>
        <v/>
      </c>
      <c r="AB288" s="107" t="str" cm="1">
        <f t="array" ref="AB288">+_xlfn.IFS(AA288="","",AND(Y288=#REF!,AA288=#REF!),#REF!,AND(Y288=#REF!,AA288=#REF!),#REF!,AND(Y288=#REF!,AA288=#REF!),#REF!,AND(Y288=#REF!,AA288=#REF!),#REF!,AND(Y288=#REF!,AA288=#REF!),#REF!,AND(Y288=#REF!,AA288=#REF!),#REF!,AND(Y288=#REF!,AA288=#REF!),#REF!,AND(Y288=#REF!,AA288=#REF!),#REF!,AND(Y288=#REF!,AA288=#REF!),#REF!)</f>
        <v/>
      </c>
      <c r="AC288" s="108" t="str" cm="1">
        <f t="array" ref="AC288">+_xlfn.IFS(AB288="","",AB288=#REF!,#REF!,AB288=#REF!,#REF!,AB288=#REF!,#REF!)</f>
        <v/>
      </c>
      <c r="AD288" s="103" t="str" cm="1">
        <f t="array" ref="AD288">+_xlfn.IFS(AB288="","",AB288=#REF!,#REF!,AB288=#REF!,#REF!,AB288=#REF!,#REF!)</f>
        <v/>
      </c>
      <c r="AE288" s="738"/>
      <c r="AF288" s="740"/>
      <c r="AG288" s="758"/>
      <c r="AH288" s="734"/>
      <c r="AI288" s="728"/>
      <c r="AJ288" s="730"/>
      <c r="AK288" s="732"/>
      <c r="AL288" s="194"/>
      <c r="AM288" s="205"/>
      <c r="AN288" s="205"/>
      <c r="AO288" s="205"/>
      <c r="AP288" s="205"/>
      <c r="AQ288" s="205"/>
      <c r="AR288" s="194"/>
      <c r="AS288" s="194"/>
    </row>
    <row r="289" spans="1:45" ht="22.5" customHeight="1" x14ac:dyDescent="0.2">
      <c r="A289" s="740"/>
      <c r="B289" s="794"/>
      <c r="C289" s="798"/>
      <c r="D289" s="786"/>
      <c r="E289" s="798"/>
      <c r="F289" s="750" t="s">
        <v>248</v>
      </c>
      <c r="G289" s="763"/>
      <c r="H289" s="126" t="s">
        <v>243</v>
      </c>
      <c r="I289" s="127"/>
      <c r="J289" s="120"/>
      <c r="K289" s="54"/>
      <c r="L289" s="76"/>
      <c r="M289" s="55" t="str" cm="1">
        <f t="array" ref="M289">+_xlfn.IFS(L289="","",L289=#REF!,#REF!,L289=#REF!,#REF!)</f>
        <v/>
      </c>
      <c r="N289" s="76"/>
      <c r="O289" s="55" t="str" cm="1">
        <f t="array" ref="O289">+_xlfn.IFS(N289="","",N289=#REF!,#REF!,N289=#REF!,#REF!)</f>
        <v/>
      </c>
      <c r="P289" s="76"/>
      <c r="Q289" s="55" t="str" cm="1">
        <f t="array" ref="Q289">+_xlfn.IFS(P289="","",P289=#REF!,#REF!,P289=#REF!,#REF!,P289=#REF!,#REF!)</f>
        <v/>
      </c>
      <c r="R289" s="76"/>
      <c r="S289" s="55" t="str" cm="1">
        <f t="array" ref="S289">+_xlfn.IFS(R289="","",R289=#REF!,#REF!,R289=#REF!,#REF!)</f>
        <v/>
      </c>
      <c r="T289" s="75"/>
      <c r="U289" s="55" t="str" cm="1">
        <f t="array" ref="U289">+_xlfn.IFS(T289="","",T289=#REF!,#REF!,T289=#REF!,#REF!)</f>
        <v/>
      </c>
      <c r="V289" s="77"/>
      <c r="W289" s="121" t="str" cm="1">
        <f t="array" ref="W289">+_xlfn.IFS(V289="","",V289=#REF!,#REF!,V289=#REF!,#REF!,V289=#REF!,#REF!)</f>
        <v/>
      </c>
      <c r="X289" s="116" t="str">
        <f t="shared" si="2"/>
        <v/>
      </c>
      <c r="Y289" s="56" t="str" cm="1">
        <f t="array" ref="Y289">+_xlfn.IFS(X289="","",X289&lt;=#REF!,#REF!,X289&lt;=#REF!,#REF!,X289&lt;=#REF!,#REF!)</f>
        <v/>
      </c>
      <c r="Z289" s="113"/>
      <c r="AA289" s="108" t="str" cm="1">
        <f t="array" ref="AA289">+_xlfn.IFS(Z289="","",Z289=#REF!,#REF!,Z289=#REF!,#REF!,Z289=#REF!,#REF!)</f>
        <v/>
      </c>
      <c r="AB289" s="107" t="str" cm="1">
        <f t="array" ref="AB289">+_xlfn.IFS(AA289="","",AND(Y289=#REF!,AA289=#REF!),#REF!,AND(Y289=#REF!,AA289=#REF!),#REF!,AND(Y289=#REF!,AA289=#REF!),#REF!,AND(Y289=#REF!,AA289=#REF!),#REF!,AND(Y289=#REF!,AA289=#REF!),#REF!,AND(Y289=#REF!,AA289=#REF!),#REF!,AND(Y289=#REF!,AA289=#REF!),#REF!,AND(Y289=#REF!,AA289=#REF!),#REF!,AND(Y289=#REF!,AA289=#REF!),#REF!)</f>
        <v/>
      </c>
      <c r="AC289" s="108" t="str" cm="1">
        <f t="array" ref="AC289">+_xlfn.IFS(AB289="","",AB289=#REF!,#REF!,AB289=#REF!,#REF!,AB289=#REF!,#REF!)</f>
        <v/>
      </c>
      <c r="AD289" s="103" t="str" cm="1">
        <f t="array" ref="AD289">+_xlfn.IFS(AB289="","",AB289=#REF!,#REF!,AB289=#REF!,#REF!,AB289=#REF!,#REF!)</f>
        <v/>
      </c>
      <c r="AE289" s="738"/>
      <c r="AF289" s="740"/>
      <c r="AG289" s="758"/>
      <c r="AH289" s="734"/>
      <c r="AI289" s="728"/>
      <c r="AJ289" s="730"/>
      <c r="AK289" s="732"/>
      <c r="AL289" s="194"/>
      <c r="AM289" s="205"/>
      <c r="AN289" s="205"/>
      <c r="AO289" s="205"/>
      <c r="AP289" s="205"/>
      <c r="AQ289" s="205"/>
      <c r="AR289" s="194"/>
      <c r="AS289" s="194"/>
    </row>
    <row r="290" spans="1:45" ht="22.5" customHeight="1" x14ac:dyDescent="0.2">
      <c r="A290" s="740"/>
      <c r="B290" s="794"/>
      <c r="C290" s="798"/>
      <c r="D290" s="786"/>
      <c r="E290" s="798"/>
      <c r="F290" s="748"/>
      <c r="G290" s="761"/>
      <c r="H290" s="126" t="s">
        <v>244</v>
      </c>
      <c r="I290" s="127"/>
      <c r="J290" s="120"/>
      <c r="K290" s="54"/>
      <c r="L290" s="76"/>
      <c r="M290" s="55" t="str" cm="1">
        <f t="array" ref="M290">+_xlfn.IFS(L290="","",L290=#REF!,#REF!,L290=#REF!,#REF!)</f>
        <v/>
      </c>
      <c r="N290" s="76"/>
      <c r="O290" s="55" t="str" cm="1">
        <f t="array" ref="O290">+_xlfn.IFS(N290="","",N290=#REF!,#REF!,N290=#REF!,#REF!)</f>
        <v/>
      </c>
      <c r="P290" s="76"/>
      <c r="Q290" s="55" t="str" cm="1">
        <f t="array" ref="Q290">+_xlfn.IFS(P290="","",P290=#REF!,#REF!,P290=#REF!,#REF!,P290=#REF!,#REF!)</f>
        <v/>
      </c>
      <c r="R290" s="76"/>
      <c r="S290" s="55" t="str" cm="1">
        <f t="array" ref="S290">+_xlfn.IFS(R290="","",R290=#REF!,#REF!,R290=#REF!,#REF!)</f>
        <v/>
      </c>
      <c r="T290" s="75"/>
      <c r="U290" s="55" t="str" cm="1">
        <f t="array" ref="U290">+_xlfn.IFS(T290="","",T290=#REF!,#REF!,T290=#REF!,#REF!)</f>
        <v/>
      </c>
      <c r="V290" s="77"/>
      <c r="W290" s="121" t="str" cm="1">
        <f t="array" ref="W290">+_xlfn.IFS(V290="","",V290=#REF!,#REF!,V290=#REF!,#REF!,V290=#REF!,#REF!)</f>
        <v/>
      </c>
      <c r="X290" s="116" t="str">
        <f t="shared" si="2"/>
        <v/>
      </c>
      <c r="Y290" s="56" t="str" cm="1">
        <f t="array" ref="Y290">+_xlfn.IFS(X290="","",X290&lt;=#REF!,#REF!,X290&lt;=#REF!,#REF!,X290&lt;=#REF!,#REF!)</f>
        <v/>
      </c>
      <c r="Z290" s="113"/>
      <c r="AA290" s="108" t="str" cm="1">
        <f t="array" ref="AA290">+_xlfn.IFS(Z290="","",Z290=#REF!,#REF!,Z290=#REF!,#REF!,Z290=#REF!,#REF!)</f>
        <v/>
      </c>
      <c r="AB290" s="107" t="str" cm="1">
        <f t="array" ref="AB290">+_xlfn.IFS(AA290="","",AND(Y290=#REF!,AA290=#REF!),#REF!,AND(Y290=#REF!,AA290=#REF!),#REF!,AND(Y290=#REF!,AA290=#REF!),#REF!,AND(Y290=#REF!,AA290=#REF!),#REF!,AND(Y290=#REF!,AA290=#REF!),#REF!,AND(Y290=#REF!,AA290=#REF!),#REF!,AND(Y290=#REF!,AA290=#REF!),#REF!,AND(Y290=#REF!,AA290=#REF!),#REF!,AND(Y290=#REF!,AA290=#REF!),#REF!)</f>
        <v/>
      </c>
      <c r="AC290" s="108" t="str" cm="1">
        <f t="array" ref="AC290">+_xlfn.IFS(AB290="","",AB290=#REF!,#REF!,AB290=#REF!,#REF!,AB290=#REF!,#REF!)</f>
        <v/>
      </c>
      <c r="AD290" s="103" t="str" cm="1">
        <f t="array" ref="AD290">+_xlfn.IFS(AB290="","",AB290=#REF!,#REF!,AB290=#REF!,#REF!,AB290=#REF!,#REF!)</f>
        <v/>
      </c>
      <c r="AE290" s="738"/>
      <c r="AF290" s="740"/>
      <c r="AG290" s="758"/>
      <c r="AH290" s="734"/>
      <c r="AI290" s="728"/>
      <c r="AJ290" s="730"/>
      <c r="AK290" s="732"/>
      <c r="AL290" s="194"/>
      <c r="AM290" s="205"/>
      <c r="AN290" s="205"/>
      <c r="AO290" s="205"/>
      <c r="AP290" s="205"/>
      <c r="AQ290" s="205"/>
      <c r="AR290" s="194"/>
      <c r="AS290" s="194"/>
    </row>
    <row r="291" spans="1:45" ht="22.5" customHeight="1" x14ac:dyDescent="0.2">
      <c r="A291" s="740"/>
      <c r="B291" s="794"/>
      <c r="C291" s="798"/>
      <c r="D291" s="786"/>
      <c r="E291" s="798"/>
      <c r="F291" s="749"/>
      <c r="G291" s="762"/>
      <c r="H291" s="126" t="s">
        <v>245</v>
      </c>
      <c r="I291" s="127"/>
      <c r="J291" s="120"/>
      <c r="K291" s="54"/>
      <c r="L291" s="76"/>
      <c r="M291" s="55" t="str" cm="1">
        <f t="array" ref="M291">+_xlfn.IFS(L291="","",L291=#REF!,#REF!,L291=#REF!,#REF!)</f>
        <v/>
      </c>
      <c r="N291" s="76"/>
      <c r="O291" s="55" t="str" cm="1">
        <f t="array" ref="O291">+_xlfn.IFS(N291="","",N291=#REF!,#REF!,N291=#REF!,#REF!)</f>
        <v/>
      </c>
      <c r="P291" s="76"/>
      <c r="Q291" s="55" t="str" cm="1">
        <f t="array" ref="Q291">+_xlfn.IFS(P291="","",P291=#REF!,#REF!,P291=#REF!,#REF!,P291=#REF!,#REF!)</f>
        <v/>
      </c>
      <c r="R291" s="76"/>
      <c r="S291" s="55" t="str" cm="1">
        <f t="array" ref="S291">+_xlfn.IFS(R291="","",R291=#REF!,#REF!,R291=#REF!,#REF!)</f>
        <v/>
      </c>
      <c r="T291" s="75"/>
      <c r="U291" s="55" t="str" cm="1">
        <f t="array" ref="U291">+_xlfn.IFS(T291="","",T291=#REF!,#REF!,T291=#REF!,#REF!)</f>
        <v/>
      </c>
      <c r="V291" s="77"/>
      <c r="W291" s="121" t="str" cm="1">
        <f t="array" ref="W291">+_xlfn.IFS(V291="","",V291=#REF!,#REF!,V291=#REF!,#REF!,V291=#REF!,#REF!)</f>
        <v/>
      </c>
      <c r="X291" s="116" t="str">
        <f t="shared" si="2"/>
        <v/>
      </c>
      <c r="Y291" s="56" t="str" cm="1">
        <f t="array" ref="Y291">+_xlfn.IFS(X291="","",X291&lt;=#REF!,#REF!,X291&lt;=#REF!,#REF!,X291&lt;=#REF!,#REF!)</f>
        <v/>
      </c>
      <c r="Z291" s="113"/>
      <c r="AA291" s="108" t="str" cm="1">
        <f t="array" ref="AA291">+_xlfn.IFS(Z291="","",Z291=#REF!,#REF!,Z291=#REF!,#REF!,Z291=#REF!,#REF!)</f>
        <v/>
      </c>
      <c r="AB291" s="107" t="str" cm="1">
        <f t="array" ref="AB291">+_xlfn.IFS(AA291="","",AND(Y291=#REF!,AA291=#REF!),#REF!,AND(Y291=#REF!,AA291=#REF!),#REF!,AND(Y291=#REF!,AA291=#REF!),#REF!,AND(Y291=#REF!,AA291=#REF!),#REF!,AND(Y291=#REF!,AA291=#REF!),#REF!,AND(Y291=#REF!,AA291=#REF!),#REF!,AND(Y291=#REF!,AA291=#REF!),#REF!,AND(Y291=#REF!,AA291=#REF!),#REF!,AND(Y291=#REF!,AA291=#REF!),#REF!)</f>
        <v/>
      </c>
      <c r="AC291" s="108" t="str" cm="1">
        <f t="array" ref="AC291">+_xlfn.IFS(AB291="","",AB291=#REF!,#REF!,AB291=#REF!,#REF!,AB291=#REF!,#REF!)</f>
        <v/>
      </c>
      <c r="AD291" s="103" t="str" cm="1">
        <f t="array" ref="AD291">+_xlfn.IFS(AB291="","",AB291=#REF!,#REF!,AB291=#REF!,#REF!,AB291=#REF!,#REF!)</f>
        <v/>
      </c>
      <c r="AE291" s="738"/>
      <c r="AF291" s="740"/>
      <c r="AG291" s="758"/>
      <c r="AH291" s="734"/>
      <c r="AI291" s="728"/>
      <c r="AJ291" s="730"/>
      <c r="AK291" s="732"/>
      <c r="AL291" s="194"/>
      <c r="AM291" s="205"/>
      <c r="AN291" s="205"/>
      <c r="AO291" s="205"/>
      <c r="AP291" s="205"/>
      <c r="AQ291" s="205"/>
      <c r="AR291" s="194"/>
      <c r="AS291" s="194"/>
    </row>
    <row r="292" spans="1:45" ht="22.5" customHeight="1" x14ac:dyDescent="0.2">
      <c r="A292" s="740"/>
      <c r="B292" s="794"/>
      <c r="C292" s="798"/>
      <c r="D292" s="786"/>
      <c r="E292" s="798"/>
      <c r="F292" s="750" t="s">
        <v>249</v>
      </c>
      <c r="G292" s="763"/>
      <c r="H292" s="126" t="s">
        <v>243</v>
      </c>
      <c r="I292" s="127"/>
      <c r="J292" s="120"/>
      <c r="K292" s="54"/>
      <c r="L292" s="76"/>
      <c r="M292" s="55" t="str" cm="1">
        <f t="array" ref="M292">+_xlfn.IFS(L292="","",L292=#REF!,#REF!,L292=#REF!,#REF!)</f>
        <v/>
      </c>
      <c r="N292" s="76"/>
      <c r="O292" s="55" t="str" cm="1">
        <f t="array" ref="O292">+_xlfn.IFS(N292="","",N292=#REF!,#REF!,N292=#REF!,#REF!)</f>
        <v/>
      </c>
      <c r="P292" s="76"/>
      <c r="Q292" s="55" t="str" cm="1">
        <f t="array" ref="Q292">+_xlfn.IFS(P292="","",P292=#REF!,#REF!,P292=#REF!,#REF!,P292=#REF!,#REF!)</f>
        <v/>
      </c>
      <c r="R292" s="76"/>
      <c r="S292" s="55" t="str" cm="1">
        <f t="array" ref="S292">+_xlfn.IFS(R292="","",R292=#REF!,#REF!,R292=#REF!,#REF!)</f>
        <v/>
      </c>
      <c r="T292" s="75"/>
      <c r="U292" s="55" t="str" cm="1">
        <f t="array" ref="U292">+_xlfn.IFS(T292="","",T292=#REF!,#REF!,T292=#REF!,#REF!)</f>
        <v/>
      </c>
      <c r="V292" s="77"/>
      <c r="W292" s="121" t="str" cm="1">
        <f t="array" ref="W292">+_xlfn.IFS(V292="","",V292=#REF!,#REF!,V292=#REF!,#REF!,V292=#REF!,#REF!)</f>
        <v/>
      </c>
      <c r="X292" s="116" t="str">
        <f t="shared" si="2"/>
        <v/>
      </c>
      <c r="Y292" s="56" t="str" cm="1">
        <f t="array" ref="Y292">+_xlfn.IFS(X292="","",X292&lt;=#REF!,#REF!,X292&lt;=#REF!,#REF!,X292&lt;=#REF!,#REF!)</f>
        <v/>
      </c>
      <c r="Z292" s="113"/>
      <c r="AA292" s="108" t="str" cm="1">
        <f t="array" ref="AA292">+_xlfn.IFS(Z292="","",Z292=#REF!,#REF!,Z292=#REF!,#REF!,Z292=#REF!,#REF!)</f>
        <v/>
      </c>
      <c r="AB292" s="107" t="str" cm="1">
        <f t="array" ref="AB292">+_xlfn.IFS(AA292="","",AND(Y292=#REF!,AA292=#REF!),#REF!,AND(Y292=#REF!,AA292=#REF!),#REF!,AND(Y292=#REF!,AA292=#REF!),#REF!,AND(Y292=#REF!,AA292=#REF!),#REF!,AND(Y292=#REF!,AA292=#REF!),#REF!,AND(Y292=#REF!,AA292=#REF!),#REF!,AND(Y292=#REF!,AA292=#REF!),#REF!,AND(Y292=#REF!,AA292=#REF!),#REF!,AND(Y292=#REF!,AA292=#REF!),#REF!)</f>
        <v/>
      </c>
      <c r="AC292" s="108" t="str" cm="1">
        <f t="array" ref="AC292">+_xlfn.IFS(AB292="","",AB292=#REF!,#REF!,AB292=#REF!,#REF!,AB292=#REF!,#REF!)</f>
        <v/>
      </c>
      <c r="AD292" s="103" t="str" cm="1">
        <f t="array" ref="AD292">+_xlfn.IFS(AB292="","",AB292=#REF!,#REF!,AB292=#REF!,#REF!,AB292=#REF!,#REF!)</f>
        <v/>
      </c>
      <c r="AE292" s="738"/>
      <c r="AF292" s="740"/>
      <c r="AG292" s="758"/>
      <c r="AH292" s="734"/>
      <c r="AI292" s="728"/>
      <c r="AJ292" s="730"/>
      <c r="AK292" s="732"/>
      <c r="AL292" s="194"/>
      <c r="AM292" s="205"/>
      <c r="AN292" s="205"/>
      <c r="AO292" s="205"/>
      <c r="AP292" s="205"/>
      <c r="AQ292" s="205"/>
      <c r="AR292" s="194"/>
      <c r="AS292" s="194"/>
    </row>
    <row r="293" spans="1:45" ht="22.5" customHeight="1" x14ac:dyDescent="0.2">
      <c r="A293" s="740"/>
      <c r="B293" s="794"/>
      <c r="C293" s="798"/>
      <c r="D293" s="786"/>
      <c r="E293" s="798"/>
      <c r="F293" s="748"/>
      <c r="G293" s="761"/>
      <c r="H293" s="126" t="s">
        <v>244</v>
      </c>
      <c r="I293" s="127"/>
      <c r="J293" s="120"/>
      <c r="K293" s="54"/>
      <c r="L293" s="76"/>
      <c r="M293" s="55" t="str" cm="1">
        <f t="array" ref="M293">+_xlfn.IFS(L293="","",L293=#REF!,#REF!,L293=#REF!,#REF!)</f>
        <v/>
      </c>
      <c r="N293" s="76"/>
      <c r="O293" s="55" t="str" cm="1">
        <f t="array" ref="O293">+_xlfn.IFS(N293="","",N293=#REF!,#REF!,N293=#REF!,#REF!)</f>
        <v/>
      </c>
      <c r="P293" s="76"/>
      <c r="Q293" s="55" t="str" cm="1">
        <f t="array" ref="Q293">+_xlfn.IFS(P293="","",P293=#REF!,#REF!,P293=#REF!,#REF!,P293=#REF!,#REF!)</f>
        <v/>
      </c>
      <c r="R293" s="76"/>
      <c r="S293" s="55" t="str" cm="1">
        <f t="array" ref="S293">+_xlfn.IFS(R293="","",R293=#REF!,#REF!,R293=#REF!,#REF!)</f>
        <v/>
      </c>
      <c r="T293" s="75"/>
      <c r="U293" s="55" t="str" cm="1">
        <f t="array" ref="U293">+_xlfn.IFS(T293="","",T293=#REF!,#REF!,T293=#REF!,#REF!)</f>
        <v/>
      </c>
      <c r="V293" s="77"/>
      <c r="W293" s="121" t="str" cm="1">
        <f t="array" ref="W293">+_xlfn.IFS(V293="","",V293=#REF!,#REF!,V293=#REF!,#REF!,V293=#REF!,#REF!)</f>
        <v/>
      </c>
      <c r="X293" s="116" t="str">
        <f t="shared" si="2"/>
        <v/>
      </c>
      <c r="Y293" s="56" t="str" cm="1">
        <f t="array" ref="Y293">+_xlfn.IFS(X293="","",X293&lt;=#REF!,#REF!,X293&lt;=#REF!,#REF!,X293&lt;=#REF!,#REF!)</f>
        <v/>
      </c>
      <c r="Z293" s="113"/>
      <c r="AA293" s="108" t="str" cm="1">
        <f t="array" ref="AA293">+_xlfn.IFS(Z293="","",Z293=#REF!,#REF!,Z293=#REF!,#REF!,Z293=#REF!,#REF!)</f>
        <v/>
      </c>
      <c r="AB293" s="107" t="str" cm="1">
        <f t="array" ref="AB293">+_xlfn.IFS(AA293="","",AND(Y293=#REF!,AA293=#REF!),#REF!,AND(Y293=#REF!,AA293=#REF!),#REF!,AND(Y293=#REF!,AA293=#REF!),#REF!,AND(Y293=#REF!,AA293=#REF!),#REF!,AND(Y293=#REF!,AA293=#REF!),#REF!,AND(Y293=#REF!,AA293=#REF!),#REF!,AND(Y293=#REF!,AA293=#REF!),#REF!,AND(Y293=#REF!,AA293=#REF!),#REF!,AND(Y293=#REF!,AA293=#REF!),#REF!)</f>
        <v/>
      </c>
      <c r="AC293" s="108" t="str" cm="1">
        <f t="array" ref="AC293">+_xlfn.IFS(AB293="","",AB293=#REF!,#REF!,AB293=#REF!,#REF!,AB293=#REF!,#REF!)</f>
        <v/>
      </c>
      <c r="AD293" s="103" t="str" cm="1">
        <f t="array" ref="AD293">+_xlfn.IFS(AB293="","",AB293=#REF!,#REF!,AB293=#REF!,#REF!,AB293=#REF!,#REF!)</f>
        <v/>
      </c>
      <c r="AE293" s="738"/>
      <c r="AF293" s="740"/>
      <c r="AG293" s="758"/>
      <c r="AH293" s="734"/>
      <c r="AI293" s="728"/>
      <c r="AJ293" s="730"/>
      <c r="AK293" s="732"/>
      <c r="AL293" s="194"/>
      <c r="AM293" s="205"/>
      <c r="AN293" s="205"/>
      <c r="AO293" s="205"/>
      <c r="AP293" s="205"/>
      <c r="AQ293" s="205"/>
      <c r="AR293" s="194"/>
      <c r="AS293" s="194"/>
    </row>
    <row r="294" spans="1:45" ht="22.5" customHeight="1" thickBot="1" x14ac:dyDescent="0.25">
      <c r="A294" s="741"/>
      <c r="B294" s="795"/>
      <c r="C294" s="799"/>
      <c r="D294" s="787"/>
      <c r="E294" s="799"/>
      <c r="F294" s="789"/>
      <c r="G294" s="790"/>
      <c r="H294" s="128" t="s">
        <v>245</v>
      </c>
      <c r="I294" s="129"/>
      <c r="J294" s="122"/>
      <c r="K294" s="89"/>
      <c r="L294" s="90"/>
      <c r="M294" s="91" t="str" cm="1">
        <f t="array" ref="M294">+_xlfn.IFS(L294="","",L294=#REF!,#REF!,L294=#REF!,#REF!)</f>
        <v/>
      </c>
      <c r="N294" s="90"/>
      <c r="O294" s="91" t="str" cm="1">
        <f t="array" ref="O294">+_xlfn.IFS(N294="","",N294=#REF!,#REF!,N294=#REF!,#REF!)</f>
        <v/>
      </c>
      <c r="P294" s="90"/>
      <c r="Q294" s="91" t="str" cm="1">
        <f t="array" ref="Q294">+_xlfn.IFS(P294="","",P294=#REF!,#REF!,P294=#REF!,#REF!,P294=#REF!,#REF!)</f>
        <v/>
      </c>
      <c r="R294" s="90"/>
      <c r="S294" s="91" t="str" cm="1">
        <f t="array" ref="S294">+_xlfn.IFS(R294="","",R294=#REF!,#REF!,R294=#REF!,#REF!)</f>
        <v/>
      </c>
      <c r="T294" s="88"/>
      <c r="U294" s="91" t="str" cm="1">
        <f t="array" ref="U294">+_xlfn.IFS(T294="","",T294=#REF!,#REF!,T294=#REF!,#REF!)</f>
        <v/>
      </c>
      <c r="V294" s="92"/>
      <c r="W294" s="123" t="str" cm="1">
        <f t="array" ref="W294">+_xlfn.IFS(V294="","",V294=#REF!,#REF!,V294=#REF!,#REF!,V294=#REF!,#REF!)</f>
        <v/>
      </c>
      <c r="X294" s="117" t="str">
        <f t="shared" si="2"/>
        <v/>
      </c>
      <c r="Y294" s="94" t="str" cm="1">
        <f t="array" ref="Y294">+_xlfn.IFS(X294="","",X294&lt;=#REF!,#REF!,X294&lt;=#REF!,#REF!,X294&lt;=#REF!,#REF!)</f>
        <v/>
      </c>
      <c r="Z294" s="114"/>
      <c r="AA294" s="110" t="str" cm="1">
        <f t="array" ref="AA294">+_xlfn.IFS(Z294="","",Z294=#REF!,#REF!,Z294=#REF!,#REF!,Z294=#REF!,#REF!)</f>
        <v/>
      </c>
      <c r="AB294" s="109" t="str" cm="1">
        <f t="array" ref="AB294">+_xlfn.IFS(AA294="","",AND(Y294=#REF!,AA294=#REF!),#REF!,AND(Y294=#REF!,AA294=#REF!),#REF!,AND(Y294=#REF!,AA294=#REF!),#REF!,AND(Y294=#REF!,AA294=#REF!),#REF!,AND(Y294=#REF!,AA294=#REF!),#REF!,AND(Y294=#REF!,AA294=#REF!),#REF!,AND(Y294=#REF!,AA294=#REF!),#REF!,AND(Y294=#REF!,AA294=#REF!),#REF!,AND(Y294=#REF!,AA294=#REF!),#REF!)</f>
        <v/>
      </c>
      <c r="AC294" s="110" t="str" cm="1">
        <f t="array" ref="AC294">+_xlfn.IFS(AB294="","",AB294=#REF!,#REF!,AB294=#REF!,#REF!,AB294=#REF!,#REF!)</f>
        <v/>
      </c>
      <c r="AD294" s="104" t="str" cm="1">
        <f t="array" ref="AD294">+_xlfn.IFS(AB294="","",AB294=#REF!,#REF!,AB294=#REF!,#REF!,AB294=#REF!,#REF!)</f>
        <v/>
      </c>
      <c r="AE294" s="739"/>
      <c r="AF294" s="741"/>
      <c r="AG294" s="759"/>
      <c r="AH294" s="735"/>
      <c r="AI294" s="729"/>
      <c r="AJ294" s="731"/>
      <c r="AK294" s="733"/>
      <c r="AL294" s="194"/>
      <c r="AM294" s="205"/>
      <c r="AN294" s="205"/>
      <c r="AO294" s="205"/>
      <c r="AP294" s="205"/>
      <c r="AQ294" s="205"/>
      <c r="AR294" s="194"/>
      <c r="AS294" s="194"/>
    </row>
    <row r="295" spans="1:45" ht="22.5" customHeight="1" x14ac:dyDescent="0.2">
      <c r="A295" s="740" t="str">
        <f>'2 Contexto e Identificación'!$A$29</f>
        <v>R20</v>
      </c>
      <c r="B295" s="794" t="str">
        <f>+'2 Contexto e Identificación'!$E$29</f>
        <v xml:space="preserve">  </v>
      </c>
      <c r="C295" s="798">
        <f>+'5 Mapa Calor Inherente'!$C$29</f>
        <v>0</v>
      </c>
      <c r="D295" s="786">
        <f>+'5 Mapa Calor Inherente'!$D$29</f>
        <v>0</v>
      </c>
      <c r="E295" s="798">
        <f>+'5 Mapa Calor Inherente'!$E$29</f>
        <v>0</v>
      </c>
      <c r="F295" s="748" t="s">
        <v>242</v>
      </c>
      <c r="G295" s="761"/>
      <c r="H295" s="124" t="s">
        <v>243</v>
      </c>
      <c r="I295" s="125"/>
      <c r="J295" s="118"/>
      <c r="K295" s="62"/>
      <c r="L295" s="96"/>
      <c r="M295" s="97" t="str" cm="1">
        <f t="array" ref="M295">+_xlfn.IFS(L295="","",L295=#REF!,#REF!,L295=#REF!,#REF!)</f>
        <v/>
      </c>
      <c r="N295" s="96"/>
      <c r="O295" s="97" t="str" cm="1">
        <f t="array" ref="O295">+_xlfn.IFS(N295="","",N295=#REF!,#REF!,N295=#REF!,#REF!)</f>
        <v/>
      </c>
      <c r="P295" s="96"/>
      <c r="Q295" s="97" t="str" cm="1">
        <f t="array" ref="Q295">+_xlfn.IFS(P295="","",P295=#REF!,#REF!,P295=#REF!,#REF!,P295=#REF!,#REF!)</f>
        <v/>
      </c>
      <c r="R295" s="96"/>
      <c r="S295" s="97" t="str" cm="1">
        <f t="array" ref="S295">+_xlfn.IFS(R295="","",R295=#REF!,#REF!,R295=#REF!,#REF!)</f>
        <v/>
      </c>
      <c r="T295" s="95"/>
      <c r="U295" s="97" t="str" cm="1">
        <f t="array" ref="U295">+_xlfn.IFS(T295="","",T295=#REF!,#REF!,T295=#REF!,#REF!)</f>
        <v/>
      </c>
      <c r="V295" s="98"/>
      <c r="W295" s="119" t="str" cm="1">
        <f t="array" ref="W295">+_xlfn.IFS(V295="","",V295=#REF!,#REF!,V295=#REF!,#REF!,V295=#REF!,#REF!)</f>
        <v/>
      </c>
      <c r="X295" s="115" t="str">
        <f t="shared" si="2"/>
        <v/>
      </c>
      <c r="Y295" s="99" t="str" cm="1">
        <f t="array" ref="Y295">+_xlfn.IFS(X295="","",X295&lt;=#REF!,#REF!,X295&lt;=#REF!,#REF!,X295&lt;=#REF!,#REF!)</f>
        <v/>
      </c>
      <c r="Z295" s="112"/>
      <c r="AA295" s="106" t="str" cm="1">
        <f t="array" ref="AA295">+_xlfn.IFS(Z295="","",Z295=#REF!,#REF!,Z295=#REF!,#REF!,Z295=#REF!,#REF!)</f>
        <v/>
      </c>
      <c r="AB295" s="105" t="str" cm="1">
        <f t="array" ref="AB295">+_xlfn.IFS(AA295="","",AND(Y295=#REF!,AA295=#REF!),#REF!,AND(Y295=#REF!,AA295=#REF!),#REF!,AND(Y295=#REF!,AA295=#REF!),#REF!,AND(Y295=#REF!,AA295=#REF!),#REF!,AND(Y295=#REF!,AA295=#REF!),#REF!,AND(Y295=#REF!,AA295=#REF!),#REF!,AND(Y295=#REF!,AA295=#REF!),#REF!,AND(Y295=#REF!,AA295=#REF!),#REF!,AND(Y295=#REF!,AA295=#REF!),#REF!)</f>
        <v/>
      </c>
      <c r="AC295" s="106" t="str" cm="1">
        <f t="array" ref="AC295">+_xlfn.IFS(AB295="","",AB295=#REF!,#REF!,AB295=#REF!,#REF!,AB295=#REF!,#REF!)</f>
        <v/>
      </c>
      <c r="AD295" s="102" t="str" cm="1">
        <f t="array" ref="AD295">+_xlfn.IFS(AB295="","",AB295=#REF!,#REF!,AB295=#REF!,#REF!,AB295=#REF!,#REF!)</f>
        <v/>
      </c>
      <c r="AE295" s="738" t="str">
        <f>+IF(AC295="","",AVERAGE(AC295:AC309))</f>
        <v/>
      </c>
      <c r="AF295" s="740" t="str" cm="1">
        <f t="array" ref="AF295">+_xlfn.IFS(AE295="","",AE295=#REF!,#REF!,AE295&gt;=#REF!,#REF!,AE295&gt;=#REF!,#REF!)</f>
        <v/>
      </c>
      <c r="AG295" s="758" t="str">
        <f>+IF(AF295="","",#REF!)</f>
        <v/>
      </c>
      <c r="AH295" s="734" t="str" cm="1">
        <f t="array" ref="AH295">+_xlfn.IFS(AG295="","",AG295=#REF!,#REF!,AND(AF295=#REF!,AG295=#REF!),#REF!,AND(AF295=#REF!,AG295=#REF!),#REF!,AND(AF295=#REF!,AG295=#REF!),#REF!)</f>
        <v/>
      </c>
      <c r="AI295" s="728" t="str" cm="1">
        <f t="array" ref="AI295">+_xlfn.IFS(AH295="","",AH295=#REF!,C295,C295=#REF!,C295,AND(AH295=#REF!,C295=#REF!),#REF!,AND(AH295=#REF!,C295=#REF!),#REF!,AND(AH295=#REF!,C295=#REF!),#REF!,AND(AH295=#REF!,C295=#REF!),#REF!,AND(AH295=#REF!,C295=#REF!),#REF!,AND(AH295=#REF!,C295=#REF!),#REF!,AND(AH295=#REF!,C295=#REF!),#REF!,AND(AH295=#REF!,C295=#REF!),#REF!)</f>
        <v/>
      </c>
      <c r="AJ295" s="730">
        <f>+IF(D295="","",D295)</f>
        <v>0</v>
      </c>
      <c r="AK295" s="732" t="e">
        <f>+IF(AI295=#REF!,IF(AJ295=#REF!,#REF!,IF(AJ295=#REF!,#REF!,IF(AJ295=#REF!,#REF!,IF(AJ295=#REF!,#REF!,IF(AJ295=#REF!,#REF!))))),IF(AI295=#REF!,IF(AJ295=#REF!,#REF!,IF(AJ295=#REF!,#REF!,IF(AJ295=#REF!,#REF!,IF(AJ295=#REF!,#REF!,IF(AJ295=#REF!,#REF!))))),IF(AI295=#REF!,IF(AJ295=#REF!,#REF!,IF(AJ295=#REF!,#REF!,IF(AJ295=#REF!,#REF!,IF(AJ295=#REF!,#REF!,IF(AJ295=#REF!,#REF!))))),IF(AI295=#REF!,IF(AJ295=#REF!,#REF!,IF(AJ295=#REF!,#REF!,IF(AJ295=#REF!,#REF!,IF(AJ295=#REF!,#REF!,IF(AJ295=#REF!,#REF!))))),IF(AI295=#REF!,IF(AJ295=#REF!,#REF!,IF(AJ295=#REF!,#REF!,IF(AJ295=#REF!,#REF!,IF(AJ295=#REF!,#REF!,IF(AJ295=#REF!,#REF!))))),"")))))</f>
        <v>#REF!</v>
      </c>
      <c r="AL295" s="194"/>
      <c r="AM295" s="205"/>
      <c r="AN295" s="205"/>
      <c r="AO295" s="205"/>
      <c r="AP295" s="205"/>
      <c r="AQ295" s="205"/>
      <c r="AR295" s="194"/>
      <c r="AS295" s="194"/>
    </row>
    <row r="296" spans="1:45" ht="22.5" customHeight="1" x14ac:dyDescent="0.2">
      <c r="A296" s="740"/>
      <c r="B296" s="794"/>
      <c r="C296" s="798"/>
      <c r="D296" s="786"/>
      <c r="E296" s="798"/>
      <c r="F296" s="748"/>
      <c r="G296" s="761"/>
      <c r="H296" s="126" t="s">
        <v>244</v>
      </c>
      <c r="I296" s="127"/>
      <c r="J296" s="120"/>
      <c r="K296" s="54"/>
      <c r="L296" s="76"/>
      <c r="M296" s="55" t="str" cm="1">
        <f t="array" ref="M296">+_xlfn.IFS(L296="","",L296=#REF!,#REF!,L296=#REF!,#REF!)</f>
        <v/>
      </c>
      <c r="N296" s="76"/>
      <c r="O296" s="55" t="str" cm="1">
        <f t="array" ref="O296">+_xlfn.IFS(N296="","",N296=#REF!,#REF!,N296=#REF!,#REF!)</f>
        <v/>
      </c>
      <c r="P296" s="76"/>
      <c r="Q296" s="55" t="str" cm="1">
        <f t="array" ref="Q296">+_xlfn.IFS(P296="","",P296=#REF!,#REF!,P296=#REF!,#REF!,P296=#REF!,#REF!)</f>
        <v/>
      </c>
      <c r="R296" s="76"/>
      <c r="S296" s="55" t="str" cm="1">
        <f t="array" ref="S296">+_xlfn.IFS(R296="","",R296=#REF!,#REF!,R296=#REF!,#REF!)</f>
        <v/>
      </c>
      <c r="T296" s="75"/>
      <c r="U296" s="55" t="str" cm="1">
        <f t="array" ref="U296">+_xlfn.IFS(T296="","",T296=#REF!,#REF!,T296=#REF!,#REF!)</f>
        <v/>
      </c>
      <c r="V296" s="77"/>
      <c r="W296" s="121" t="str" cm="1">
        <f t="array" ref="W296">+_xlfn.IFS(V296="","",V296=#REF!,#REF!,V296=#REF!,#REF!,V296=#REF!,#REF!)</f>
        <v/>
      </c>
      <c r="X296" s="116" t="str">
        <f t="shared" si="2"/>
        <v/>
      </c>
      <c r="Y296" s="56" t="str" cm="1">
        <f t="array" ref="Y296">+_xlfn.IFS(X296="","",X296&lt;=#REF!,#REF!,X296&lt;=#REF!,#REF!,X296&lt;=#REF!,#REF!)</f>
        <v/>
      </c>
      <c r="Z296" s="113"/>
      <c r="AA296" s="108" t="str" cm="1">
        <f t="array" ref="AA296">+_xlfn.IFS(Z296="","",Z296=#REF!,#REF!,Z296=#REF!,#REF!,Z296=#REF!,#REF!)</f>
        <v/>
      </c>
      <c r="AB296" s="107" t="str" cm="1">
        <f t="array" ref="AB296">+_xlfn.IFS(AA296="","",AND(Y296=#REF!,AA296=#REF!),#REF!,AND(Y296=#REF!,AA296=#REF!),#REF!,AND(Y296=#REF!,AA296=#REF!),#REF!,AND(Y296=#REF!,AA296=#REF!),#REF!,AND(Y296=#REF!,AA296=#REF!),#REF!,AND(Y296=#REF!,AA296=#REF!),#REF!,AND(Y296=#REF!,AA296=#REF!),#REF!,AND(Y296=#REF!,AA296=#REF!),#REF!,AND(Y296=#REF!,AA296=#REF!),#REF!)</f>
        <v/>
      </c>
      <c r="AC296" s="108" t="str" cm="1">
        <f t="array" ref="AC296">+_xlfn.IFS(AB296="","",AB296=#REF!,#REF!,AB296=#REF!,#REF!,AB296=#REF!,#REF!)</f>
        <v/>
      </c>
      <c r="AD296" s="103" t="str" cm="1">
        <f t="array" ref="AD296">+_xlfn.IFS(AB296="","",AB296=#REF!,#REF!,AB296=#REF!,#REF!,AB296=#REF!,#REF!)</f>
        <v/>
      </c>
      <c r="AE296" s="738"/>
      <c r="AF296" s="740"/>
      <c r="AG296" s="758"/>
      <c r="AH296" s="734"/>
      <c r="AI296" s="728"/>
      <c r="AJ296" s="730"/>
      <c r="AK296" s="732"/>
      <c r="AL296" s="194"/>
      <c r="AM296" s="205"/>
      <c r="AN296" s="205"/>
      <c r="AO296" s="205"/>
      <c r="AP296" s="205"/>
      <c r="AQ296" s="205"/>
      <c r="AR296" s="194"/>
      <c r="AS296" s="194"/>
    </row>
    <row r="297" spans="1:45" ht="22.5" customHeight="1" x14ac:dyDescent="0.2">
      <c r="A297" s="740"/>
      <c r="B297" s="794"/>
      <c r="C297" s="798"/>
      <c r="D297" s="786"/>
      <c r="E297" s="798"/>
      <c r="F297" s="749"/>
      <c r="G297" s="762"/>
      <c r="H297" s="126" t="s">
        <v>245</v>
      </c>
      <c r="I297" s="127"/>
      <c r="J297" s="120"/>
      <c r="K297" s="54"/>
      <c r="L297" s="76"/>
      <c r="M297" s="55" t="str" cm="1">
        <f t="array" ref="M297">+_xlfn.IFS(L297="","",L297=#REF!,#REF!,L297=#REF!,#REF!)</f>
        <v/>
      </c>
      <c r="N297" s="76"/>
      <c r="O297" s="55" t="str" cm="1">
        <f t="array" ref="O297">+_xlfn.IFS(N297="","",N297=#REF!,#REF!,N297=#REF!,#REF!)</f>
        <v/>
      </c>
      <c r="P297" s="76"/>
      <c r="Q297" s="55" t="str" cm="1">
        <f t="array" ref="Q297">+_xlfn.IFS(P297="","",P297=#REF!,#REF!,P297=#REF!,#REF!,P297=#REF!,#REF!)</f>
        <v/>
      </c>
      <c r="R297" s="76"/>
      <c r="S297" s="55" t="str" cm="1">
        <f t="array" ref="S297">+_xlfn.IFS(R297="","",R297=#REF!,#REF!,R297=#REF!,#REF!)</f>
        <v/>
      </c>
      <c r="T297" s="75"/>
      <c r="U297" s="55" t="str" cm="1">
        <f t="array" ref="U297">+_xlfn.IFS(T297="","",T297=#REF!,#REF!,T297=#REF!,#REF!)</f>
        <v/>
      </c>
      <c r="V297" s="77"/>
      <c r="W297" s="121" t="str" cm="1">
        <f t="array" ref="W297">+_xlfn.IFS(V297="","",V297=#REF!,#REF!,V297=#REF!,#REF!,V297=#REF!,#REF!)</f>
        <v/>
      </c>
      <c r="X297" s="116" t="str">
        <f t="shared" si="2"/>
        <v/>
      </c>
      <c r="Y297" s="56" t="str" cm="1">
        <f t="array" ref="Y297">+_xlfn.IFS(X297="","",X297&lt;=#REF!,#REF!,X297&lt;=#REF!,#REF!,X297&lt;=#REF!,#REF!)</f>
        <v/>
      </c>
      <c r="Z297" s="113"/>
      <c r="AA297" s="108" t="str" cm="1">
        <f t="array" ref="AA297">+_xlfn.IFS(Z297="","",Z297=#REF!,#REF!,Z297=#REF!,#REF!,Z297=#REF!,#REF!)</f>
        <v/>
      </c>
      <c r="AB297" s="107" t="str" cm="1">
        <f t="array" ref="AB297">+_xlfn.IFS(AA297="","",AND(Y297=#REF!,AA297=#REF!),#REF!,AND(Y297=#REF!,AA297=#REF!),#REF!,AND(Y297=#REF!,AA297=#REF!),#REF!,AND(Y297=#REF!,AA297=#REF!),#REF!,AND(Y297=#REF!,AA297=#REF!),#REF!,AND(Y297=#REF!,AA297=#REF!),#REF!,AND(Y297=#REF!,AA297=#REF!),#REF!,AND(Y297=#REF!,AA297=#REF!),#REF!,AND(Y297=#REF!,AA297=#REF!),#REF!)</f>
        <v/>
      </c>
      <c r="AC297" s="108" t="str" cm="1">
        <f t="array" ref="AC297">+_xlfn.IFS(AB297="","",AB297=#REF!,#REF!,AB297=#REF!,#REF!,AB297=#REF!,#REF!)</f>
        <v/>
      </c>
      <c r="AD297" s="103" t="str" cm="1">
        <f t="array" ref="AD297">+_xlfn.IFS(AB297="","",AB297=#REF!,#REF!,AB297=#REF!,#REF!,AB297=#REF!,#REF!)</f>
        <v/>
      </c>
      <c r="AE297" s="738"/>
      <c r="AF297" s="740"/>
      <c r="AG297" s="758"/>
      <c r="AH297" s="734"/>
      <c r="AI297" s="728"/>
      <c r="AJ297" s="730"/>
      <c r="AK297" s="732"/>
      <c r="AL297" s="194"/>
      <c r="AM297" s="205"/>
      <c r="AN297" s="205"/>
      <c r="AO297" s="205"/>
      <c r="AP297" s="205"/>
      <c r="AQ297" s="205"/>
      <c r="AR297" s="194"/>
      <c r="AS297" s="194"/>
    </row>
    <row r="298" spans="1:45" ht="22.5" customHeight="1" x14ac:dyDescent="0.2">
      <c r="A298" s="740"/>
      <c r="B298" s="794"/>
      <c r="C298" s="798"/>
      <c r="D298" s="786"/>
      <c r="E298" s="798"/>
      <c r="F298" s="750" t="s">
        <v>246</v>
      </c>
      <c r="G298" s="763"/>
      <c r="H298" s="126" t="s">
        <v>243</v>
      </c>
      <c r="I298" s="127"/>
      <c r="J298" s="120"/>
      <c r="K298" s="54"/>
      <c r="L298" s="76"/>
      <c r="M298" s="55" t="str" cm="1">
        <f t="array" ref="M298">+_xlfn.IFS(L298="","",L298=#REF!,#REF!,L298=#REF!,#REF!)</f>
        <v/>
      </c>
      <c r="N298" s="76"/>
      <c r="O298" s="55" t="str" cm="1">
        <f t="array" ref="O298">+_xlfn.IFS(N298="","",N298=#REF!,#REF!,N298=#REF!,#REF!)</f>
        <v/>
      </c>
      <c r="P298" s="76"/>
      <c r="Q298" s="55" t="str" cm="1">
        <f t="array" ref="Q298">+_xlfn.IFS(P298="","",P298=#REF!,#REF!,P298=#REF!,#REF!,P298=#REF!,#REF!)</f>
        <v/>
      </c>
      <c r="R298" s="76"/>
      <c r="S298" s="55" t="str" cm="1">
        <f t="array" ref="S298">+_xlfn.IFS(R298="","",R298=#REF!,#REF!,R298=#REF!,#REF!)</f>
        <v/>
      </c>
      <c r="T298" s="75"/>
      <c r="U298" s="55" t="str" cm="1">
        <f t="array" ref="U298">+_xlfn.IFS(T298="","",T298=#REF!,#REF!,T298=#REF!,#REF!)</f>
        <v/>
      </c>
      <c r="V298" s="77"/>
      <c r="W298" s="121" t="str" cm="1">
        <f t="array" ref="W298">+_xlfn.IFS(V298="","",V298=#REF!,#REF!,V298=#REF!,#REF!,V298=#REF!,#REF!)</f>
        <v/>
      </c>
      <c r="X298" s="116" t="str">
        <f t="shared" si="2"/>
        <v/>
      </c>
      <c r="Y298" s="56" t="str" cm="1">
        <f t="array" ref="Y298">+_xlfn.IFS(X298="","",X298&lt;=#REF!,#REF!,X298&lt;=#REF!,#REF!,X298&lt;=#REF!,#REF!)</f>
        <v/>
      </c>
      <c r="Z298" s="113"/>
      <c r="AA298" s="108" t="str" cm="1">
        <f t="array" ref="AA298">+_xlfn.IFS(Z298="","",Z298=#REF!,#REF!,Z298=#REF!,#REF!,Z298=#REF!,#REF!)</f>
        <v/>
      </c>
      <c r="AB298" s="107" t="str" cm="1">
        <f t="array" ref="AB298">+_xlfn.IFS(AA298="","",AND(Y298=#REF!,AA298=#REF!),#REF!,AND(Y298=#REF!,AA298=#REF!),#REF!,AND(Y298=#REF!,AA298=#REF!),#REF!,AND(Y298=#REF!,AA298=#REF!),#REF!,AND(Y298=#REF!,AA298=#REF!),#REF!,AND(Y298=#REF!,AA298=#REF!),#REF!,AND(Y298=#REF!,AA298=#REF!),#REF!,AND(Y298=#REF!,AA298=#REF!),#REF!,AND(Y298=#REF!,AA298=#REF!),#REF!)</f>
        <v/>
      </c>
      <c r="AC298" s="108" t="str" cm="1">
        <f t="array" ref="AC298">+_xlfn.IFS(AB298="","",AB298=#REF!,#REF!,AB298=#REF!,#REF!,AB298=#REF!,#REF!)</f>
        <v/>
      </c>
      <c r="AD298" s="103" t="str" cm="1">
        <f t="array" ref="AD298">+_xlfn.IFS(AB298="","",AB298=#REF!,#REF!,AB298=#REF!,#REF!,AB298=#REF!,#REF!)</f>
        <v/>
      </c>
      <c r="AE298" s="738"/>
      <c r="AF298" s="740"/>
      <c r="AG298" s="758"/>
      <c r="AH298" s="734"/>
      <c r="AI298" s="728"/>
      <c r="AJ298" s="730"/>
      <c r="AK298" s="732"/>
      <c r="AL298" s="194"/>
      <c r="AM298" s="205"/>
      <c r="AN298" s="205"/>
      <c r="AO298" s="205"/>
      <c r="AP298" s="205"/>
      <c r="AQ298" s="205"/>
      <c r="AR298" s="194"/>
      <c r="AS298" s="194"/>
    </row>
    <row r="299" spans="1:45" ht="22.5" customHeight="1" x14ac:dyDescent="0.2">
      <c r="A299" s="740"/>
      <c r="B299" s="794"/>
      <c r="C299" s="798"/>
      <c r="D299" s="786"/>
      <c r="E299" s="798"/>
      <c r="F299" s="748"/>
      <c r="G299" s="761"/>
      <c r="H299" s="126" t="s">
        <v>244</v>
      </c>
      <c r="I299" s="127"/>
      <c r="J299" s="120"/>
      <c r="K299" s="54"/>
      <c r="L299" s="76"/>
      <c r="M299" s="55" t="str" cm="1">
        <f t="array" ref="M299">+_xlfn.IFS(L299="","",L299=#REF!,#REF!,L299=#REF!,#REF!)</f>
        <v/>
      </c>
      <c r="N299" s="76"/>
      <c r="O299" s="55" t="str" cm="1">
        <f t="array" ref="O299">+_xlfn.IFS(N299="","",N299=#REF!,#REF!,N299=#REF!,#REF!)</f>
        <v/>
      </c>
      <c r="P299" s="76"/>
      <c r="Q299" s="55" t="str" cm="1">
        <f t="array" ref="Q299">+_xlfn.IFS(P299="","",P299=#REF!,#REF!,P299=#REF!,#REF!,P299=#REF!,#REF!)</f>
        <v/>
      </c>
      <c r="R299" s="76"/>
      <c r="S299" s="55" t="str" cm="1">
        <f t="array" ref="S299">+_xlfn.IFS(R299="","",R299=#REF!,#REF!,R299=#REF!,#REF!)</f>
        <v/>
      </c>
      <c r="T299" s="75"/>
      <c r="U299" s="55" t="str" cm="1">
        <f t="array" ref="U299">+_xlfn.IFS(T299="","",T299=#REF!,#REF!,T299=#REF!,#REF!)</f>
        <v/>
      </c>
      <c r="V299" s="77"/>
      <c r="W299" s="121" t="str" cm="1">
        <f t="array" ref="W299">+_xlfn.IFS(V299="","",V299=#REF!,#REF!,V299=#REF!,#REF!,V299=#REF!,#REF!)</f>
        <v/>
      </c>
      <c r="X299" s="116" t="str">
        <f t="shared" si="2"/>
        <v/>
      </c>
      <c r="Y299" s="56" t="str" cm="1">
        <f t="array" ref="Y299">+_xlfn.IFS(X299="","",X299&lt;=#REF!,#REF!,X299&lt;=#REF!,#REF!,X299&lt;=#REF!,#REF!)</f>
        <v/>
      </c>
      <c r="Z299" s="113"/>
      <c r="AA299" s="108" t="str" cm="1">
        <f t="array" ref="AA299">+_xlfn.IFS(Z299="","",Z299=#REF!,#REF!,Z299=#REF!,#REF!,Z299=#REF!,#REF!)</f>
        <v/>
      </c>
      <c r="AB299" s="107" t="str" cm="1">
        <f t="array" ref="AB299">+_xlfn.IFS(AA299="","",AND(Y299=#REF!,AA299=#REF!),#REF!,AND(Y299=#REF!,AA299=#REF!),#REF!,AND(Y299=#REF!,AA299=#REF!),#REF!,AND(Y299=#REF!,AA299=#REF!),#REF!,AND(Y299=#REF!,AA299=#REF!),#REF!,AND(Y299=#REF!,AA299=#REF!),#REF!,AND(Y299=#REF!,AA299=#REF!),#REF!,AND(Y299=#REF!,AA299=#REF!),#REF!,AND(Y299=#REF!,AA299=#REF!),#REF!)</f>
        <v/>
      </c>
      <c r="AC299" s="108" t="str" cm="1">
        <f t="array" ref="AC299">+_xlfn.IFS(AB299="","",AB299=#REF!,#REF!,AB299=#REF!,#REF!,AB299=#REF!,#REF!)</f>
        <v/>
      </c>
      <c r="AD299" s="103" t="str" cm="1">
        <f t="array" ref="AD299">+_xlfn.IFS(AB299="","",AB299=#REF!,#REF!,AB299=#REF!,#REF!,AB299=#REF!,#REF!)</f>
        <v/>
      </c>
      <c r="AE299" s="738"/>
      <c r="AF299" s="740"/>
      <c r="AG299" s="758"/>
      <c r="AH299" s="734"/>
      <c r="AI299" s="728"/>
      <c r="AJ299" s="730"/>
      <c r="AK299" s="732"/>
      <c r="AL299" s="194"/>
      <c r="AM299" s="205"/>
      <c r="AN299" s="205"/>
      <c r="AO299" s="205"/>
      <c r="AP299" s="205"/>
      <c r="AQ299" s="205"/>
      <c r="AR299" s="194"/>
      <c r="AS299" s="194"/>
    </row>
    <row r="300" spans="1:45" ht="22.5" customHeight="1" x14ac:dyDescent="0.2">
      <c r="A300" s="740"/>
      <c r="B300" s="794"/>
      <c r="C300" s="798"/>
      <c r="D300" s="786"/>
      <c r="E300" s="798"/>
      <c r="F300" s="749"/>
      <c r="G300" s="762"/>
      <c r="H300" s="126" t="s">
        <v>245</v>
      </c>
      <c r="I300" s="127"/>
      <c r="J300" s="120"/>
      <c r="K300" s="54"/>
      <c r="L300" s="76"/>
      <c r="M300" s="55" t="str" cm="1">
        <f t="array" ref="M300">+_xlfn.IFS(L300="","",L300=#REF!,#REF!,L300=#REF!,#REF!)</f>
        <v/>
      </c>
      <c r="N300" s="76"/>
      <c r="O300" s="55" t="str" cm="1">
        <f t="array" ref="O300">+_xlfn.IFS(N300="","",N300=#REF!,#REF!,N300=#REF!,#REF!)</f>
        <v/>
      </c>
      <c r="P300" s="76"/>
      <c r="Q300" s="55" t="str" cm="1">
        <f t="array" ref="Q300">+_xlfn.IFS(P300="","",P300=#REF!,#REF!,P300=#REF!,#REF!,P300=#REF!,#REF!)</f>
        <v/>
      </c>
      <c r="R300" s="76"/>
      <c r="S300" s="55" t="str" cm="1">
        <f t="array" ref="S300">+_xlfn.IFS(R300="","",R300=#REF!,#REF!,R300=#REF!,#REF!)</f>
        <v/>
      </c>
      <c r="T300" s="75"/>
      <c r="U300" s="55" t="str" cm="1">
        <f t="array" ref="U300">+_xlfn.IFS(T300="","",T300=#REF!,#REF!,T300=#REF!,#REF!)</f>
        <v/>
      </c>
      <c r="V300" s="77"/>
      <c r="W300" s="121" t="str" cm="1">
        <f t="array" ref="W300">+_xlfn.IFS(V300="","",V300=#REF!,#REF!,V300=#REF!,#REF!,V300=#REF!,#REF!)</f>
        <v/>
      </c>
      <c r="X300" s="116" t="str">
        <f t="shared" si="2"/>
        <v/>
      </c>
      <c r="Y300" s="56" t="str" cm="1">
        <f t="array" ref="Y300">+_xlfn.IFS(X300="","",X300&lt;=#REF!,#REF!,X300&lt;=#REF!,#REF!,X300&lt;=#REF!,#REF!)</f>
        <v/>
      </c>
      <c r="Z300" s="113"/>
      <c r="AA300" s="108" t="str" cm="1">
        <f t="array" ref="AA300">+_xlfn.IFS(Z300="","",Z300=#REF!,#REF!,Z300=#REF!,#REF!,Z300=#REF!,#REF!)</f>
        <v/>
      </c>
      <c r="AB300" s="107" t="str" cm="1">
        <f t="array" ref="AB300">+_xlfn.IFS(AA300="","",AND(Y300=#REF!,AA300=#REF!),#REF!,AND(Y300=#REF!,AA300=#REF!),#REF!,AND(Y300=#REF!,AA300=#REF!),#REF!,AND(Y300=#REF!,AA300=#REF!),#REF!,AND(Y300=#REF!,AA300=#REF!),#REF!,AND(Y300=#REF!,AA300=#REF!),#REF!,AND(Y300=#REF!,AA300=#REF!),#REF!,AND(Y300=#REF!,AA300=#REF!),#REF!,AND(Y300=#REF!,AA300=#REF!),#REF!)</f>
        <v/>
      </c>
      <c r="AC300" s="108" t="str" cm="1">
        <f t="array" ref="AC300">+_xlfn.IFS(AB300="","",AB300=#REF!,#REF!,AB300=#REF!,#REF!,AB300=#REF!,#REF!)</f>
        <v/>
      </c>
      <c r="AD300" s="103" t="str" cm="1">
        <f t="array" ref="AD300">+_xlfn.IFS(AB300="","",AB300=#REF!,#REF!,AB300=#REF!,#REF!,AB300=#REF!,#REF!)</f>
        <v/>
      </c>
      <c r="AE300" s="738"/>
      <c r="AF300" s="740"/>
      <c r="AG300" s="758"/>
      <c r="AH300" s="734"/>
      <c r="AI300" s="728"/>
      <c r="AJ300" s="730"/>
      <c r="AK300" s="732"/>
      <c r="AL300" s="194"/>
      <c r="AM300" s="205"/>
      <c r="AN300" s="205"/>
      <c r="AO300" s="205"/>
      <c r="AP300" s="205"/>
      <c r="AQ300" s="205"/>
      <c r="AR300" s="194"/>
      <c r="AS300" s="194"/>
    </row>
    <row r="301" spans="1:45" ht="22.5" customHeight="1" x14ac:dyDescent="0.2">
      <c r="A301" s="740"/>
      <c r="B301" s="794"/>
      <c r="C301" s="798"/>
      <c r="D301" s="786"/>
      <c r="E301" s="798"/>
      <c r="F301" s="750" t="s">
        <v>247</v>
      </c>
      <c r="G301" s="763"/>
      <c r="H301" s="126" t="s">
        <v>243</v>
      </c>
      <c r="I301" s="127"/>
      <c r="J301" s="120"/>
      <c r="K301" s="54"/>
      <c r="L301" s="76"/>
      <c r="M301" s="55" t="str" cm="1">
        <f t="array" ref="M301">+_xlfn.IFS(L301="","",L301=#REF!,#REF!,L301=#REF!,#REF!)</f>
        <v/>
      </c>
      <c r="N301" s="76"/>
      <c r="O301" s="55" t="str" cm="1">
        <f t="array" ref="O301">+_xlfn.IFS(N301="","",N301=#REF!,#REF!,N301=#REF!,#REF!)</f>
        <v/>
      </c>
      <c r="P301" s="76"/>
      <c r="Q301" s="55" t="str" cm="1">
        <f t="array" ref="Q301">+_xlfn.IFS(P301="","",P301=#REF!,#REF!,P301=#REF!,#REF!,P301=#REF!,#REF!)</f>
        <v/>
      </c>
      <c r="R301" s="76"/>
      <c r="S301" s="55" t="str" cm="1">
        <f t="array" ref="S301">+_xlfn.IFS(R301="","",R301=#REF!,#REF!,R301=#REF!,#REF!)</f>
        <v/>
      </c>
      <c r="T301" s="75"/>
      <c r="U301" s="55" t="str" cm="1">
        <f t="array" ref="U301">+_xlfn.IFS(T301="","",T301=#REF!,#REF!,T301=#REF!,#REF!)</f>
        <v/>
      </c>
      <c r="V301" s="77"/>
      <c r="W301" s="121" t="str" cm="1">
        <f t="array" ref="W301">+_xlfn.IFS(V301="","",V301=#REF!,#REF!,V301=#REF!,#REF!,V301=#REF!,#REF!)</f>
        <v/>
      </c>
      <c r="X301" s="116" t="str">
        <f t="shared" si="2"/>
        <v/>
      </c>
      <c r="Y301" s="56" t="str" cm="1">
        <f t="array" ref="Y301">+_xlfn.IFS(X301="","",X301&lt;=#REF!,#REF!,X301&lt;=#REF!,#REF!,X301&lt;=#REF!,#REF!)</f>
        <v/>
      </c>
      <c r="Z301" s="113"/>
      <c r="AA301" s="108" t="str" cm="1">
        <f t="array" ref="AA301">+_xlfn.IFS(Z301="","",Z301=#REF!,#REF!,Z301=#REF!,#REF!,Z301=#REF!,#REF!)</f>
        <v/>
      </c>
      <c r="AB301" s="107" t="str" cm="1">
        <f t="array" ref="AB301">+_xlfn.IFS(AA301="","",AND(Y301=#REF!,AA301=#REF!),#REF!,AND(Y301=#REF!,AA301=#REF!),#REF!,AND(Y301=#REF!,AA301=#REF!),#REF!,AND(Y301=#REF!,AA301=#REF!),#REF!,AND(Y301=#REF!,AA301=#REF!),#REF!,AND(Y301=#REF!,AA301=#REF!),#REF!,AND(Y301=#REF!,AA301=#REF!),#REF!,AND(Y301=#REF!,AA301=#REF!),#REF!,AND(Y301=#REF!,AA301=#REF!),#REF!)</f>
        <v/>
      </c>
      <c r="AC301" s="108" t="str" cm="1">
        <f t="array" ref="AC301">+_xlfn.IFS(AB301="","",AB301=#REF!,#REF!,AB301=#REF!,#REF!,AB301=#REF!,#REF!)</f>
        <v/>
      </c>
      <c r="AD301" s="103" t="str" cm="1">
        <f t="array" ref="AD301">+_xlfn.IFS(AB301="","",AB301=#REF!,#REF!,AB301=#REF!,#REF!,AB301=#REF!,#REF!)</f>
        <v/>
      </c>
      <c r="AE301" s="738"/>
      <c r="AF301" s="740"/>
      <c r="AG301" s="758"/>
      <c r="AH301" s="734"/>
      <c r="AI301" s="728"/>
      <c r="AJ301" s="730"/>
      <c r="AK301" s="732"/>
      <c r="AL301" s="194"/>
      <c r="AM301" s="205"/>
      <c r="AN301" s="205"/>
      <c r="AO301" s="205"/>
      <c r="AP301" s="205"/>
      <c r="AQ301" s="205"/>
      <c r="AR301" s="194"/>
      <c r="AS301" s="194"/>
    </row>
    <row r="302" spans="1:45" ht="22.5" customHeight="1" x14ac:dyDescent="0.2">
      <c r="A302" s="740"/>
      <c r="B302" s="794"/>
      <c r="C302" s="798"/>
      <c r="D302" s="786"/>
      <c r="E302" s="798"/>
      <c r="F302" s="748"/>
      <c r="G302" s="761"/>
      <c r="H302" s="126" t="s">
        <v>244</v>
      </c>
      <c r="I302" s="127"/>
      <c r="J302" s="120"/>
      <c r="K302" s="54"/>
      <c r="L302" s="76"/>
      <c r="M302" s="55" t="str" cm="1">
        <f t="array" ref="M302">+_xlfn.IFS(L302="","",L302=#REF!,#REF!,L302=#REF!,#REF!)</f>
        <v/>
      </c>
      <c r="N302" s="76"/>
      <c r="O302" s="55" t="str" cm="1">
        <f t="array" ref="O302">+_xlfn.IFS(N302="","",N302=#REF!,#REF!,N302=#REF!,#REF!)</f>
        <v/>
      </c>
      <c r="P302" s="76"/>
      <c r="Q302" s="55" t="str" cm="1">
        <f t="array" ref="Q302">+_xlfn.IFS(P302="","",P302=#REF!,#REF!,P302=#REF!,#REF!,P302=#REF!,#REF!)</f>
        <v/>
      </c>
      <c r="R302" s="76"/>
      <c r="S302" s="55" t="str" cm="1">
        <f t="array" ref="S302">+_xlfn.IFS(R302="","",R302=#REF!,#REF!,R302=#REF!,#REF!)</f>
        <v/>
      </c>
      <c r="T302" s="75"/>
      <c r="U302" s="55" t="str" cm="1">
        <f t="array" ref="U302">+_xlfn.IFS(T302="","",T302=#REF!,#REF!,T302=#REF!,#REF!)</f>
        <v/>
      </c>
      <c r="V302" s="77"/>
      <c r="W302" s="121" t="str" cm="1">
        <f t="array" ref="W302">+_xlfn.IFS(V302="","",V302=#REF!,#REF!,V302=#REF!,#REF!,V302=#REF!,#REF!)</f>
        <v/>
      </c>
      <c r="X302" s="116" t="str">
        <f t="shared" si="2"/>
        <v/>
      </c>
      <c r="Y302" s="56" t="str" cm="1">
        <f t="array" ref="Y302">+_xlfn.IFS(X302="","",X302&lt;=#REF!,#REF!,X302&lt;=#REF!,#REF!,X302&lt;=#REF!,#REF!)</f>
        <v/>
      </c>
      <c r="Z302" s="113"/>
      <c r="AA302" s="108" t="str" cm="1">
        <f t="array" ref="AA302">+_xlfn.IFS(Z302="","",Z302=#REF!,#REF!,Z302=#REF!,#REF!,Z302=#REF!,#REF!)</f>
        <v/>
      </c>
      <c r="AB302" s="107" t="str" cm="1">
        <f t="array" ref="AB302">+_xlfn.IFS(AA302="","",AND(Y302=#REF!,AA302=#REF!),#REF!,AND(Y302=#REF!,AA302=#REF!),#REF!,AND(Y302=#REF!,AA302=#REF!),#REF!,AND(Y302=#REF!,AA302=#REF!),#REF!,AND(Y302=#REF!,AA302=#REF!),#REF!,AND(Y302=#REF!,AA302=#REF!),#REF!,AND(Y302=#REF!,AA302=#REF!),#REF!,AND(Y302=#REF!,AA302=#REF!),#REF!,AND(Y302=#REF!,AA302=#REF!),#REF!)</f>
        <v/>
      </c>
      <c r="AC302" s="108" t="str" cm="1">
        <f t="array" ref="AC302">+_xlfn.IFS(AB302="","",AB302=#REF!,#REF!,AB302=#REF!,#REF!,AB302=#REF!,#REF!)</f>
        <v/>
      </c>
      <c r="AD302" s="103" t="str" cm="1">
        <f t="array" ref="AD302">+_xlfn.IFS(AB302="","",AB302=#REF!,#REF!,AB302=#REF!,#REF!,AB302=#REF!,#REF!)</f>
        <v/>
      </c>
      <c r="AE302" s="738"/>
      <c r="AF302" s="740"/>
      <c r="AG302" s="758"/>
      <c r="AH302" s="734"/>
      <c r="AI302" s="728"/>
      <c r="AJ302" s="730"/>
      <c r="AK302" s="732"/>
      <c r="AL302" s="194"/>
      <c r="AM302" s="205"/>
      <c r="AN302" s="205"/>
      <c r="AO302" s="205"/>
      <c r="AP302" s="205"/>
      <c r="AQ302" s="205"/>
      <c r="AR302" s="194"/>
      <c r="AS302" s="194"/>
    </row>
    <row r="303" spans="1:45" ht="22.5" customHeight="1" x14ac:dyDescent="0.2">
      <c r="A303" s="740"/>
      <c r="B303" s="794"/>
      <c r="C303" s="798"/>
      <c r="D303" s="786"/>
      <c r="E303" s="798"/>
      <c r="F303" s="749"/>
      <c r="G303" s="762"/>
      <c r="H303" s="126" t="s">
        <v>245</v>
      </c>
      <c r="I303" s="127"/>
      <c r="J303" s="120"/>
      <c r="K303" s="54"/>
      <c r="L303" s="76"/>
      <c r="M303" s="55" t="str" cm="1">
        <f t="array" ref="M303">+_xlfn.IFS(L303="","",L303=#REF!,#REF!,L303=#REF!,#REF!)</f>
        <v/>
      </c>
      <c r="N303" s="76"/>
      <c r="O303" s="55" t="str" cm="1">
        <f t="array" ref="O303">+_xlfn.IFS(N303="","",N303=#REF!,#REF!,N303=#REF!,#REF!)</f>
        <v/>
      </c>
      <c r="P303" s="76"/>
      <c r="Q303" s="55" t="str" cm="1">
        <f t="array" ref="Q303">+_xlfn.IFS(P303="","",P303=#REF!,#REF!,P303=#REF!,#REF!,P303=#REF!,#REF!)</f>
        <v/>
      </c>
      <c r="R303" s="76"/>
      <c r="S303" s="55" t="str" cm="1">
        <f t="array" ref="S303">+_xlfn.IFS(R303="","",R303=#REF!,#REF!,R303=#REF!,#REF!)</f>
        <v/>
      </c>
      <c r="T303" s="75"/>
      <c r="U303" s="55" t="str" cm="1">
        <f t="array" ref="U303">+_xlfn.IFS(T303="","",T303=#REF!,#REF!,T303=#REF!,#REF!)</f>
        <v/>
      </c>
      <c r="V303" s="77"/>
      <c r="W303" s="121" t="str" cm="1">
        <f t="array" ref="W303">+_xlfn.IFS(V303="","",V303=#REF!,#REF!,V303=#REF!,#REF!,V303=#REF!,#REF!)</f>
        <v/>
      </c>
      <c r="X303" s="116" t="str">
        <f t="shared" si="2"/>
        <v/>
      </c>
      <c r="Y303" s="56" t="str" cm="1">
        <f t="array" ref="Y303">+_xlfn.IFS(X303="","",X303&lt;=#REF!,#REF!,X303&lt;=#REF!,#REF!,X303&lt;=#REF!,#REF!)</f>
        <v/>
      </c>
      <c r="Z303" s="113"/>
      <c r="AA303" s="108" t="str" cm="1">
        <f t="array" ref="AA303">+_xlfn.IFS(Z303="","",Z303=#REF!,#REF!,Z303=#REF!,#REF!,Z303=#REF!,#REF!)</f>
        <v/>
      </c>
      <c r="AB303" s="107" t="str" cm="1">
        <f t="array" ref="AB303">+_xlfn.IFS(AA303="","",AND(Y303=#REF!,AA303=#REF!),#REF!,AND(Y303=#REF!,AA303=#REF!),#REF!,AND(Y303=#REF!,AA303=#REF!),#REF!,AND(Y303=#REF!,AA303=#REF!),#REF!,AND(Y303=#REF!,AA303=#REF!),#REF!,AND(Y303=#REF!,AA303=#REF!),#REF!,AND(Y303=#REF!,AA303=#REF!),#REF!,AND(Y303=#REF!,AA303=#REF!),#REF!,AND(Y303=#REF!,AA303=#REF!),#REF!)</f>
        <v/>
      </c>
      <c r="AC303" s="108" t="str" cm="1">
        <f t="array" ref="AC303">+_xlfn.IFS(AB303="","",AB303=#REF!,#REF!,AB303=#REF!,#REF!,AB303=#REF!,#REF!)</f>
        <v/>
      </c>
      <c r="AD303" s="103" t="str" cm="1">
        <f t="array" ref="AD303">+_xlfn.IFS(AB303="","",AB303=#REF!,#REF!,AB303=#REF!,#REF!,AB303=#REF!,#REF!)</f>
        <v/>
      </c>
      <c r="AE303" s="738"/>
      <c r="AF303" s="740"/>
      <c r="AG303" s="758"/>
      <c r="AH303" s="734"/>
      <c r="AI303" s="728"/>
      <c r="AJ303" s="730"/>
      <c r="AK303" s="732"/>
      <c r="AL303" s="194"/>
      <c r="AM303" s="205"/>
      <c r="AN303" s="205"/>
      <c r="AO303" s="205"/>
      <c r="AP303" s="205"/>
      <c r="AQ303" s="205"/>
      <c r="AR303" s="194"/>
      <c r="AS303" s="194"/>
    </row>
    <row r="304" spans="1:45" ht="22.5" customHeight="1" x14ac:dyDescent="0.2">
      <c r="A304" s="740"/>
      <c r="B304" s="794"/>
      <c r="C304" s="798"/>
      <c r="D304" s="786"/>
      <c r="E304" s="798"/>
      <c r="F304" s="750" t="s">
        <v>248</v>
      </c>
      <c r="G304" s="763"/>
      <c r="H304" s="126" t="s">
        <v>243</v>
      </c>
      <c r="I304" s="127"/>
      <c r="J304" s="120"/>
      <c r="K304" s="54"/>
      <c r="L304" s="76"/>
      <c r="M304" s="55" t="str" cm="1">
        <f t="array" ref="M304">+_xlfn.IFS(L304="","",L304=#REF!,#REF!,L304=#REF!,#REF!)</f>
        <v/>
      </c>
      <c r="N304" s="76"/>
      <c r="O304" s="55" t="str" cm="1">
        <f t="array" ref="O304">+_xlfn.IFS(N304="","",N304=#REF!,#REF!,N304=#REF!,#REF!)</f>
        <v/>
      </c>
      <c r="P304" s="76"/>
      <c r="Q304" s="55" t="str" cm="1">
        <f t="array" ref="Q304">+_xlfn.IFS(P304="","",P304=#REF!,#REF!,P304=#REF!,#REF!,P304=#REF!,#REF!)</f>
        <v/>
      </c>
      <c r="R304" s="76"/>
      <c r="S304" s="55" t="str" cm="1">
        <f t="array" ref="S304">+_xlfn.IFS(R304="","",R304=#REF!,#REF!,R304=#REF!,#REF!)</f>
        <v/>
      </c>
      <c r="T304" s="75"/>
      <c r="U304" s="55" t="str" cm="1">
        <f t="array" ref="U304">+_xlfn.IFS(T304="","",T304=#REF!,#REF!,T304=#REF!,#REF!)</f>
        <v/>
      </c>
      <c r="V304" s="77"/>
      <c r="W304" s="121" t="str" cm="1">
        <f t="array" ref="W304">+_xlfn.IFS(V304="","",V304=#REF!,#REF!,V304=#REF!,#REF!,V304=#REF!,#REF!)</f>
        <v/>
      </c>
      <c r="X304" s="116" t="str">
        <f t="shared" si="2"/>
        <v/>
      </c>
      <c r="Y304" s="56" t="str" cm="1">
        <f t="array" ref="Y304">+_xlfn.IFS(X304="","",X304&lt;=#REF!,#REF!,X304&lt;=#REF!,#REF!,X304&lt;=#REF!,#REF!)</f>
        <v/>
      </c>
      <c r="Z304" s="113"/>
      <c r="AA304" s="108" t="str" cm="1">
        <f t="array" ref="AA304">+_xlfn.IFS(Z304="","",Z304=#REF!,#REF!,Z304=#REF!,#REF!,Z304=#REF!,#REF!)</f>
        <v/>
      </c>
      <c r="AB304" s="107" t="str" cm="1">
        <f t="array" ref="AB304">+_xlfn.IFS(AA304="","",AND(Y304=#REF!,AA304=#REF!),#REF!,AND(Y304=#REF!,AA304=#REF!),#REF!,AND(Y304=#REF!,AA304=#REF!),#REF!,AND(Y304=#REF!,AA304=#REF!),#REF!,AND(Y304=#REF!,AA304=#REF!),#REF!,AND(Y304=#REF!,AA304=#REF!),#REF!,AND(Y304=#REF!,AA304=#REF!),#REF!,AND(Y304=#REF!,AA304=#REF!),#REF!,AND(Y304=#REF!,AA304=#REF!),#REF!)</f>
        <v/>
      </c>
      <c r="AC304" s="108" t="str" cm="1">
        <f t="array" ref="AC304">+_xlfn.IFS(AB304="","",AB304=#REF!,#REF!,AB304=#REF!,#REF!,AB304=#REF!,#REF!)</f>
        <v/>
      </c>
      <c r="AD304" s="103" t="str" cm="1">
        <f t="array" ref="AD304">+_xlfn.IFS(AB304="","",AB304=#REF!,#REF!,AB304=#REF!,#REF!,AB304=#REF!,#REF!)</f>
        <v/>
      </c>
      <c r="AE304" s="738"/>
      <c r="AF304" s="740"/>
      <c r="AG304" s="758"/>
      <c r="AH304" s="734"/>
      <c r="AI304" s="728"/>
      <c r="AJ304" s="730"/>
      <c r="AK304" s="732"/>
      <c r="AL304" s="194"/>
      <c r="AM304" s="205"/>
      <c r="AN304" s="205"/>
      <c r="AO304" s="205"/>
      <c r="AP304" s="205"/>
      <c r="AQ304" s="205"/>
      <c r="AR304" s="194"/>
      <c r="AS304" s="194"/>
    </row>
    <row r="305" spans="1:45" ht="22.5" customHeight="1" x14ac:dyDescent="0.2">
      <c r="A305" s="740"/>
      <c r="B305" s="794"/>
      <c r="C305" s="798"/>
      <c r="D305" s="786"/>
      <c r="E305" s="798"/>
      <c r="F305" s="748"/>
      <c r="G305" s="761"/>
      <c r="H305" s="126" t="s">
        <v>244</v>
      </c>
      <c r="I305" s="127"/>
      <c r="J305" s="120"/>
      <c r="K305" s="54"/>
      <c r="L305" s="76"/>
      <c r="M305" s="55" t="str" cm="1">
        <f t="array" ref="M305">+_xlfn.IFS(L305="","",L305=#REF!,#REF!,L305=#REF!,#REF!)</f>
        <v/>
      </c>
      <c r="N305" s="76"/>
      <c r="O305" s="55" t="str" cm="1">
        <f t="array" ref="O305">+_xlfn.IFS(N305="","",N305=#REF!,#REF!,N305=#REF!,#REF!)</f>
        <v/>
      </c>
      <c r="P305" s="76"/>
      <c r="Q305" s="55" t="str" cm="1">
        <f t="array" ref="Q305">+_xlfn.IFS(P305="","",P305=#REF!,#REF!,P305=#REF!,#REF!,P305=#REF!,#REF!)</f>
        <v/>
      </c>
      <c r="R305" s="76"/>
      <c r="S305" s="55" t="str" cm="1">
        <f t="array" ref="S305">+_xlfn.IFS(R305="","",R305=#REF!,#REF!,R305=#REF!,#REF!)</f>
        <v/>
      </c>
      <c r="T305" s="75"/>
      <c r="U305" s="55" t="str" cm="1">
        <f t="array" ref="U305">+_xlfn.IFS(T305="","",T305=#REF!,#REF!,T305=#REF!,#REF!)</f>
        <v/>
      </c>
      <c r="V305" s="77"/>
      <c r="W305" s="121" t="str" cm="1">
        <f t="array" ref="W305">+_xlfn.IFS(V305="","",V305=#REF!,#REF!,V305=#REF!,#REF!,V305=#REF!,#REF!)</f>
        <v/>
      </c>
      <c r="X305" s="116" t="str">
        <f t="shared" si="2"/>
        <v/>
      </c>
      <c r="Y305" s="56" t="str" cm="1">
        <f t="array" ref="Y305">+_xlfn.IFS(X305="","",X305&lt;=#REF!,#REF!,X305&lt;=#REF!,#REF!,X305&lt;=#REF!,#REF!)</f>
        <v/>
      </c>
      <c r="Z305" s="113"/>
      <c r="AA305" s="108" t="str" cm="1">
        <f t="array" ref="AA305">+_xlfn.IFS(Z305="","",Z305=#REF!,#REF!,Z305=#REF!,#REF!,Z305=#REF!,#REF!)</f>
        <v/>
      </c>
      <c r="AB305" s="107" t="str" cm="1">
        <f t="array" ref="AB305">+_xlfn.IFS(AA305="","",AND(Y305=#REF!,AA305=#REF!),#REF!,AND(Y305=#REF!,AA305=#REF!),#REF!,AND(Y305=#REF!,AA305=#REF!),#REF!,AND(Y305=#REF!,AA305=#REF!),#REF!,AND(Y305=#REF!,AA305=#REF!),#REF!,AND(Y305=#REF!,AA305=#REF!),#REF!,AND(Y305=#REF!,AA305=#REF!),#REF!,AND(Y305=#REF!,AA305=#REF!),#REF!,AND(Y305=#REF!,AA305=#REF!),#REF!)</f>
        <v/>
      </c>
      <c r="AC305" s="108" t="str" cm="1">
        <f t="array" ref="AC305">+_xlfn.IFS(AB305="","",AB305=#REF!,#REF!,AB305=#REF!,#REF!,AB305=#REF!,#REF!)</f>
        <v/>
      </c>
      <c r="AD305" s="103" t="str" cm="1">
        <f t="array" ref="AD305">+_xlfn.IFS(AB305="","",AB305=#REF!,#REF!,AB305=#REF!,#REF!,AB305=#REF!,#REF!)</f>
        <v/>
      </c>
      <c r="AE305" s="738"/>
      <c r="AF305" s="740"/>
      <c r="AG305" s="758"/>
      <c r="AH305" s="734"/>
      <c r="AI305" s="728"/>
      <c r="AJ305" s="730"/>
      <c r="AK305" s="732"/>
      <c r="AL305" s="194"/>
      <c r="AM305" s="205"/>
      <c r="AN305" s="205"/>
      <c r="AO305" s="205"/>
      <c r="AP305" s="205"/>
      <c r="AQ305" s="205"/>
      <c r="AR305" s="194"/>
      <c r="AS305" s="194"/>
    </row>
    <row r="306" spans="1:45" ht="22.5" customHeight="1" x14ac:dyDescent="0.2">
      <c r="A306" s="740"/>
      <c r="B306" s="794"/>
      <c r="C306" s="798"/>
      <c r="D306" s="786"/>
      <c r="E306" s="798"/>
      <c r="F306" s="749"/>
      <c r="G306" s="762"/>
      <c r="H306" s="126" t="s">
        <v>245</v>
      </c>
      <c r="I306" s="127"/>
      <c r="J306" s="120"/>
      <c r="K306" s="54"/>
      <c r="L306" s="76"/>
      <c r="M306" s="55" t="str" cm="1">
        <f t="array" ref="M306">+_xlfn.IFS(L306="","",L306=#REF!,#REF!,L306=#REF!,#REF!)</f>
        <v/>
      </c>
      <c r="N306" s="76"/>
      <c r="O306" s="55" t="str" cm="1">
        <f t="array" ref="O306">+_xlfn.IFS(N306="","",N306=#REF!,#REF!,N306=#REF!,#REF!)</f>
        <v/>
      </c>
      <c r="P306" s="76"/>
      <c r="Q306" s="55" t="str" cm="1">
        <f t="array" ref="Q306">+_xlfn.IFS(P306="","",P306=#REF!,#REF!,P306=#REF!,#REF!,P306=#REF!,#REF!)</f>
        <v/>
      </c>
      <c r="R306" s="76"/>
      <c r="S306" s="55" t="str" cm="1">
        <f t="array" ref="S306">+_xlfn.IFS(R306="","",R306=#REF!,#REF!,R306=#REF!,#REF!)</f>
        <v/>
      </c>
      <c r="T306" s="75"/>
      <c r="U306" s="55" t="str" cm="1">
        <f t="array" ref="U306">+_xlfn.IFS(T306="","",T306=#REF!,#REF!,T306=#REF!,#REF!)</f>
        <v/>
      </c>
      <c r="V306" s="77"/>
      <c r="W306" s="121" t="str" cm="1">
        <f t="array" ref="W306">+_xlfn.IFS(V306="","",V306=#REF!,#REF!,V306=#REF!,#REF!,V306=#REF!,#REF!)</f>
        <v/>
      </c>
      <c r="X306" s="116" t="str">
        <f t="shared" si="2"/>
        <v/>
      </c>
      <c r="Y306" s="56" t="str" cm="1">
        <f t="array" ref="Y306">+_xlfn.IFS(X306="","",X306&lt;=#REF!,#REF!,X306&lt;=#REF!,#REF!,X306&lt;=#REF!,#REF!)</f>
        <v/>
      </c>
      <c r="Z306" s="113"/>
      <c r="AA306" s="108" t="str" cm="1">
        <f t="array" ref="AA306">+_xlfn.IFS(Z306="","",Z306=#REF!,#REF!,Z306=#REF!,#REF!,Z306=#REF!,#REF!)</f>
        <v/>
      </c>
      <c r="AB306" s="107" t="str" cm="1">
        <f t="array" ref="AB306">+_xlfn.IFS(AA306="","",AND(Y306=#REF!,AA306=#REF!),#REF!,AND(Y306=#REF!,AA306=#REF!),#REF!,AND(Y306=#REF!,AA306=#REF!),#REF!,AND(Y306=#REF!,AA306=#REF!),#REF!,AND(Y306=#REF!,AA306=#REF!),#REF!,AND(Y306=#REF!,AA306=#REF!),#REF!,AND(Y306=#REF!,AA306=#REF!),#REF!,AND(Y306=#REF!,AA306=#REF!),#REF!,AND(Y306=#REF!,AA306=#REF!),#REF!)</f>
        <v/>
      </c>
      <c r="AC306" s="108" t="str" cm="1">
        <f t="array" ref="AC306">+_xlfn.IFS(AB306="","",AB306=#REF!,#REF!,AB306=#REF!,#REF!,AB306=#REF!,#REF!)</f>
        <v/>
      </c>
      <c r="AD306" s="103" t="str" cm="1">
        <f t="array" ref="AD306">+_xlfn.IFS(AB306="","",AB306=#REF!,#REF!,AB306=#REF!,#REF!,AB306=#REF!,#REF!)</f>
        <v/>
      </c>
      <c r="AE306" s="738"/>
      <c r="AF306" s="740"/>
      <c r="AG306" s="758"/>
      <c r="AH306" s="734"/>
      <c r="AI306" s="728"/>
      <c r="AJ306" s="730"/>
      <c r="AK306" s="732"/>
      <c r="AL306" s="194"/>
      <c r="AM306" s="205"/>
      <c r="AN306" s="205"/>
      <c r="AO306" s="205"/>
      <c r="AP306" s="205"/>
      <c r="AQ306" s="205"/>
      <c r="AR306" s="194"/>
      <c r="AS306" s="194"/>
    </row>
    <row r="307" spans="1:45" ht="22.5" customHeight="1" x14ac:dyDescent="0.2">
      <c r="A307" s="740"/>
      <c r="B307" s="794"/>
      <c r="C307" s="798"/>
      <c r="D307" s="786"/>
      <c r="E307" s="798"/>
      <c r="F307" s="750" t="s">
        <v>249</v>
      </c>
      <c r="G307" s="763"/>
      <c r="H307" s="126" t="s">
        <v>243</v>
      </c>
      <c r="I307" s="127"/>
      <c r="J307" s="120"/>
      <c r="K307" s="54"/>
      <c r="L307" s="76"/>
      <c r="M307" s="55" t="str" cm="1">
        <f t="array" ref="M307">+_xlfn.IFS(L307="","",L307=#REF!,#REF!,L307=#REF!,#REF!)</f>
        <v/>
      </c>
      <c r="N307" s="76"/>
      <c r="O307" s="55" t="str" cm="1">
        <f t="array" ref="O307">+_xlfn.IFS(N307="","",N307=#REF!,#REF!,N307=#REF!,#REF!)</f>
        <v/>
      </c>
      <c r="P307" s="76"/>
      <c r="Q307" s="55" t="str" cm="1">
        <f t="array" ref="Q307">+_xlfn.IFS(P307="","",P307=#REF!,#REF!,P307=#REF!,#REF!,P307=#REF!,#REF!)</f>
        <v/>
      </c>
      <c r="R307" s="76"/>
      <c r="S307" s="55" t="str" cm="1">
        <f t="array" ref="S307">+_xlfn.IFS(R307="","",R307=#REF!,#REF!,R307=#REF!,#REF!)</f>
        <v/>
      </c>
      <c r="T307" s="75"/>
      <c r="U307" s="55" t="str" cm="1">
        <f t="array" ref="U307">+_xlfn.IFS(T307="","",T307=#REF!,#REF!,T307=#REF!,#REF!)</f>
        <v/>
      </c>
      <c r="V307" s="77"/>
      <c r="W307" s="121" t="str" cm="1">
        <f t="array" ref="W307">+_xlfn.IFS(V307="","",V307=#REF!,#REF!,V307=#REF!,#REF!,V307=#REF!,#REF!)</f>
        <v/>
      </c>
      <c r="X307" s="116" t="str">
        <f t="shared" si="2"/>
        <v/>
      </c>
      <c r="Y307" s="56" t="str" cm="1">
        <f t="array" ref="Y307">+_xlfn.IFS(X307="","",X307&lt;=#REF!,#REF!,X307&lt;=#REF!,#REF!,X307&lt;=#REF!,#REF!)</f>
        <v/>
      </c>
      <c r="Z307" s="113"/>
      <c r="AA307" s="108" t="str" cm="1">
        <f t="array" ref="AA307">+_xlfn.IFS(Z307="","",Z307=#REF!,#REF!,Z307=#REF!,#REF!,Z307=#REF!,#REF!)</f>
        <v/>
      </c>
      <c r="AB307" s="107" t="str" cm="1">
        <f t="array" ref="AB307">+_xlfn.IFS(AA307="","",AND(Y307=#REF!,AA307=#REF!),#REF!,AND(Y307=#REF!,AA307=#REF!),#REF!,AND(Y307=#REF!,AA307=#REF!),#REF!,AND(Y307=#REF!,AA307=#REF!),#REF!,AND(Y307=#REF!,AA307=#REF!),#REF!,AND(Y307=#REF!,AA307=#REF!),#REF!,AND(Y307=#REF!,AA307=#REF!),#REF!,AND(Y307=#REF!,AA307=#REF!),#REF!,AND(Y307=#REF!,AA307=#REF!),#REF!)</f>
        <v/>
      </c>
      <c r="AC307" s="108" t="str" cm="1">
        <f t="array" ref="AC307">+_xlfn.IFS(AB307="","",AB307=#REF!,#REF!,AB307=#REF!,#REF!,AB307=#REF!,#REF!)</f>
        <v/>
      </c>
      <c r="AD307" s="103" t="str" cm="1">
        <f t="array" ref="AD307">+_xlfn.IFS(AB307="","",AB307=#REF!,#REF!,AB307=#REF!,#REF!,AB307=#REF!,#REF!)</f>
        <v/>
      </c>
      <c r="AE307" s="738"/>
      <c r="AF307" s="740"/>
      <c r="AG307" s="758"/>
      <c r="AH307" s="734"/>
      <c r="AI307" s="728"/>
      <c r="AJ307" s="730"/>
      <c r="AK307" s="732"/>
      <c r="AL307" s="194"/>
      <c r="AM307" s="205"/>
      <c r="AN307" s="205"/>
      <c r="AO307" s="205"/>
      <c r="AP307" s="205"/>
      <c r="AQ307" s="205"/>
      <c r="AR307" s="194"/>
      <c r="AS307" s="194"/>
    </row>
    <row r="308" spans="1:45" ht="22.5" customHeight="1" x14ac:dyDescent="0.2">
      <c r="A308" s="740"/>
      <c r="B308" s="794"/>
      <c r="C308" s="798"/>
      <c r="D308" s="786"/>
      <c r="E308" s="798"/>
      <c r="F308" s="748"/>
      <c r="G308" s="761"/>
      <c r="H308" s="126" t="s">
        <v>244</v>
      </c>
      <c r="I308" s="127"/>
      <c r="J308" s="120"/>
      <c r="K308" s="54"/>
      <c r="L308" s="76"/>
      <c r="M308" s="55" t="str" cm="1">
        <f t="array" ref="M308">+_xlfn.IFS(L308="","",L308=#REF!,#REF!,L308=#REF!,#REF!)</f>
        <v/>
      </c>
      <c r="N308" s="76"/>
      <c r="O308" s="55" t="str" cm="1">
        <f t="array" ref="O308">+_xlfn.IFS(N308="","",N308=#REF!,#REF!,N308=#REF!,#REF!)</f>
        <v/>
      </c>
      <c r="P308" s="76"/>
      <c r="Q308" s="55" t="str" cm="1">
        <f t="array" ref="Q308">+_xlfn.IFS(P308="","",P308=#REF!,#REF!,P308=#REF!,#REF!,P308=#REF!,#REF!)</f>
        <v/>
      </c>
      <c r="R308" s="76"/>
      <c r="S308" s="55" t="str" cm="1">
        <f t="array" ref="S308">+_xlfn.IFS(R308="","",R308=#REF!,#REF!,R308=#REF!,#REF!)</f>
        <v/>
      </c>
      <c r="T308" s="75"/>
      <c r="U308" s="55" t="str" cm="1">
        <f t="array" ref="U308">+_xlfn.IFS(T308="","",T308=#REF!,#REF!,T308=#REF!,#REF!)</f>
        <v/>
      </c>
      <c r="V308" s="77"/>
      <c r="W308" s="121" t="str" cm="1">
        <f t="array" ref="W308">+_xlfn.IFS(V308="","",V308=#REF!,#REF!,V308=#REF!,#REF!,V308=#REF!,#REF!)</f>
        <v/>
      </c>
      <c r="X308" s="116" t="str">
        <f t="shared" si="2"/>
        <v/>
      </c>
      <c r="Y308" s="56" t="str" cm="1">
        <f t="array" ref="Y308">+_xlfn.IFS(X308="","",X308&lt;=#REF!,#REF!,X308&lt;=#REF!,#REF!,X308&lt;=#REF!,#REF!)</f>
        <v/>
      </c>
      <c r="Z308" s="113"/>
      <c r="AA308" s="108" t="str" cm="1">
        <f t="array" ref="AA308">+_xlfn.IFS(Z308="","",Z308=#REF!,#REF!,Z308=#REF!,#REF!,Z308=#REF!,#REF!)</f>
        <v/>
      </c>
      <c r="AB308" s="107" t="str" cm="1">
        <f t="array" ref="AB308">+_xlfn.IFS(AA308="","",AND(Y308=#REF!,AA308=#REF!),#REF!,AND(Y308=#REF!,AA308=#REF!),#REF!,AND(Y308=#REF!,AA308=#REF!),#REF!,AND(Y308=#REF!,AA308=#REF!),#REF!,AND(Y308=#REF!,AA308=#REF!),#REF!,AND(Y308=#REF!,AA308=#REF!),#REF!,AND(Y308=#REF!,AA308=#REF!),#REF!,AND(Y308=#REF!,AA308=#REF!),#REF!,AND(Y308=#REF!,AA308=#REF!),#REF!)</f>
        <v/>
      </c>
      <c r="AC308" s="108" t="str" cm="1">
        <f t="array" ref="AC308">+_xlfn.IFS(AB308="","",AB308=#REF!,#REF!,AB308=#REF!,#REF!,AB308=#REF!,#REF!)</f>
        <v/>
      </c>
      <c r="AD308" s="103" t="str" cm="1">
        <f t="array" ref="AD308">+_xlfn.IFS(AB308="","",AB308=#REF!,#REF!,AB308=#REF!,#REF!,AB308=#REF!,#REF!)</f>
        <v/>
      </c>
      <c r="AE308" s="738"/>
      <c r="AF308" s="740"/>
      <c r="AG308" s="758"/>
      <c r="AH308" s="734"/>
      <c r="AI308" s="728"/>
      <c r="AJ308" s="730"/>
      <c r="AK308" s="732"/>
      <c r="AL308" s="194"/>
      <c r="AM308" s="205"/>
      <c r="AN308" s="205"/>
      <c r="AO308" s="205"/>
      <c r="AP308" s="205"/>
      <c r="AQ308" s="205"/>
      <c r="AR308" s="194"/>
      <c r="AS308" s="194"/>
    </row>
    <row r="309" spans="1:45" ht="22.5" customHeight="1" thickBot="1" x14ac:dyDescent="0.25">
      <c r="A309" s="741"/>
      <c r="B309" s="795"/>
      <c r="C309" s="799"/>
      <c r="D309" s="787"/>
      <c r="E309" s="799"/>
      <c r="F309" s="789"/>
      <c r="G309" s="790"/>
      <c r="H309" s="128" t="s">
        <v>245</v>
      </c>
      <c r="I309" s="129"/>
      <c r="J309" s="122"/>
      <c r="K309" s="89"/>
      <c r="L309" s="90"/>
      <c r="M309" s="91" t="str" cm="1">
        <f t="array" ref="M309">+_xlfn.IFS(L309="","",L309=#REF!,#REF!,L309=#REF!,#REF!)</f>
        <v/>
      </c>
      <c r="N309" s="90"/>
      <c r="O309" s="91" t="str" cm="1">
        <f t="array" ref="O309">+_xlfn.IFS(N309="","",N309=#REF!,#REF!,N309=#REF!,#REF!)</f>
        <v/>
      </c>
      <c r="P309" s="90"/>
      <c r="Q309" s="91" t="str" cm="1">
        <f t="array" ref="Q309">+_xlfn.IFS(P309="","",P309=#REF!,#REF!,P309=#REF!,#REF!,P309=#REF!,#REF!)</f>
        <v/>
      </c>
      <c r="R309" s="90"/>
      <c r="S309" s="91" t="str" cm="1">
        <f t="array" ref="S309">+_xlfn.IFS(R309="","",R309=#REF!,#REF!,R309=#REF!,#REF!)</f>
        <v/>
      </c>
      <c r="T309" s="88"/>
      <c r="U309" s="91" t="str" cm="1">
        <f t="array" ref="U309">+_xlfn.IFS(T309="","",T309=#REF!,#REF!,T309=#REF!,#REF!)</f>
        <v/>
      </c>
      <c r="V309" s="92"/>
      <c r="W309" s="123" t="str" cm="1">
        <f t="array" ref="W309">+_xlfn.IFS(V309="","",V309=#REF!,#REF!,V309=#REF!,#REF!,V309=#REF!,#REF!)</f>
        <v/>
      </c>
      <c r="X309" s="117" t="str">
        <f t="shared" si="2"/>
        <v/>
      </c>
      <c r="Y309" s="94" t="str" cm="1">
        <f t="array" ref="Y309">+_xlfn.IFS(X309="","",X309&lt;=#REF!,#REF!,X309&lt;=#REF!,#REF!,X309&lt;=#REF!,#REF!)</f>
        <v/>
      </c>
      <c r="Z309" s="114"/>
      <c r="AA309" s="110" t="str" cm="1">
        <f t="array" ref="AA309">+_xlfn.IFS(Z309="","",Z309=#REF!,#REF!,Z309=#REF!,#REF!,Z309=#REF!,#REF!)</f>
        <v/>
      </c>
      <c r="AB309" s="109" t="str" cm="1">
        <f t="array" ref="AB309">+_xlfn.IFS(AA309="","",AND(Y309=#REF!,AA309=#REF!),#REF!,AND(Y309=#REF!,AA309=#REF!),#REF!,AND(Y309=#REF!,AA309=#REF!),#REF!,AND(Y309=#REF!,AA309=#REF!),#REF!,AND(Y309=#REF!,AA309=#REF!),#REF!,AND(Y309=#REF!,AA309=#REF!),#REF!,AND(Y309=#REF!,AA309=#REF!),#REF!,AND(Y309=#REF!,AA309=#REF!),#REF!,AND(Y309=#REF!,AA309=#REF!),#REF!)</f>
        <v/>
      </c>
      <c r="AC309" s="110" t="str" cm="1">
        <f t="array" ref="AC309">+_xlfn.IFS(AB309="","",AB309=#REF!,#REF!,AB309=#REF!,#REF!,AB309=#REF!,#REF!)</f>
        <v/>
      </c>
      <c r="AD309" s="104" t="str" cm="1">
        <f t="array" ref="AD309">+_xlfn.IFS(AB309="","",AB309=#REF!,#REF!,AB309=#REF!,#REF!,AB309=#REF!,#REF!)</f>
        <v/>
      </c>
      <c r="AE309" s="739"/>
      <c r="AF309" s="741"/>
      <c r="AG309" s="759"/>
      <c r="AH309" s="735"/>
      <c r="AI309" s="729"/>
      <c r="AJ309" s="731"/>
      <c r="AK309" s="733"/>
      <c r="AL309" s="194"/>
      <c r="AM309" s="205"/>
      <c r="AN309" s="205"/>
      <c r="AO309" s="205"/>
      <c r="AP309" s="205"/>
      <c r="AQ309" s="205"/>
      <c r="AR309" s="194"/>
      <c r="AS309" s="194"/>
    </row>
    <row r="310" spans="1:45" ht="14.45" customHeight="1" x14ac:dyDescent="0.25">
      <c r="D310" s="59"/>
      <c r="E310" s="59"/>
      <c r="H310" s="57"/>
      <c r="I310" s="57"/>
      <c r="J310" s="57"/>
      <c r="K310" s="57"/>
      <c r="L310" s="57"/>
      <c r="M310" s="57"/>
      <c r="N310" s="57"/>
      <c r="O310" s="57"/>
      <c r="P310" s="57"/>
      <c r="Q310" s="57"/>
      <c r="R310" s="57"/>
      <c r="S310" s="57"/>
      <c r="T310" s="57"/>
      <c r="U310" s="57"/>
      <c r="W310" s="57"/>
      <c r="AG310" s="58"/>
      <c r="AH310" s="58"/>
      <c r="AJ310" s="59"/>
      <c r="AK310" s="59"/>
      <c r="AL310" s="58"/>
      <c r="AM310" s="57"/>
      <c r="AN310" s="57"/>
      <c r="AO310" s="57"/>
      <c r="AP310" s="57"/>
      <c r="AQ310" s="57"/>
    </row>
    <row r="311" spans="1:45" ht="39" customHeight="1" x14ac:dyDescent="0.25">
      <c r="D311" s="59"/>
      <c r="E311" s="59"/>
      <c r="H311" s="57"/>
      <c r="I311" s="57"/>
      <c r="J311" s="57"/>
      <c r="K311" s="57"/>
      <c r="L311" s="57"/>
      <c r="M311" s="57"/>
      <c r="N311" s="57"/>
      <c r="O311" s="57"/>
      <c r="P311" s="57"/>
      <c r="Q311" s="57"/>
      <c r="R311" s="57"/>
      <c r="S311" s="57"/>
      <c r="T311" s="57"/>
      <c r="U311" s="57"/>
      <c r="W311" s="57"/>
      <c r="AG311" s="58"/>
      <c r="AH311" s="58"/>
      <c r="AJ311" s="59"/>
      <c r="AK311" s="59"/>
      <c r="AL311" s="58"/>
      <c r="AM311" s="57"/>
      <c r="AN311" s="57"/>
      <c r="AO311" s="57"/>
      <c r="AP311" s="57"/>
      <c r="AQ311" s="57"/>
    </row>
    <row r="312" spans="1:45" ht="19.5" customHeight="1" x14ac:dyDescent="0.25">
      <c r="D312" s="59"/>
      <c r="E312" s="59"/>
      <c r="H312" s="57"/>
      <c r="I312" s="57"/>
      <c r="J312" s="57"/>
      <c r="K312" s="57"/>
      <c r="L312" s="57"/>
      <c r="M312" s="57"/>
      <c r="N312" s="57"/>
      <c r="O312" s="57"/>
      <c r="P312" s="57"/>
      <c r="Q312" s="57"/>
      <c r="R312" s="57"/>
      <c r="S312" s="57"/>
      <c r="T312" s="57"/>
      <c r="U312" s="57"/>
      <c r="W312" s="57"/>
      <c r="AG312" s="58"/>
      <c r="AH312" s="58"/>
      <c r="AJ312" s="59"/>
      <c r="AK312" s="59"/>
      <c r="AL312" s="58"/>
      <c r="AM312" s="57"/>
      <c r="AN312" s="57"/>
      <c r="AO312" s="57"/>
      <c r="AP312" s="57"/>
      <c r="AQ312" s="57"/>
    </row>
    <row r="313" spans="1:45" ht="19.5" customHeight="1" x14ac:dyDescent="0.25">
      <c r="D313" s="59"/>
      <c r="E313" s="59"/>
      <c r="H313" s="57"/>
      <c r="I313" s="57"/>
      <c r="J313" s="57"/>
      <c r="K313" s="57"/>
      <c r="L313" s="57"/>
      <c r="M313" s="57"/>
      <c r="N313" s="57"/>
      <c r="O313" s="57"/>
      <c r="P313" s="57"/>
      <c r="Q313" s="57"/>
      <c r="R313" s="57"/>
      <c r="S313" s="57"/>
      <c r="T313" s="57"/>
      <c r="U313" s="57"/>
      <c r="W313" s="57"/>
      <c r="AG313" s="58"/>
      <c r="AH313" s="58"/>
      <c r="AJ313" s="59"/>
      <c r="AK313" s="59"/>
      <c r="AL313" s="58"/>
      <c r="AM313" s="57"/>
      <c r="AN313" s="57"/>
      <c r="AO313" s="57"/>
      <c r="AP313" s="57"/>
      <c r="AQ313" s="57"/>
    </row>
    <row r="314" spans="1:45" ht="19.5" customHeight="1" x14ac:dyDescent="0.25">
      <c r="D314" s="59"/>
      <c r="E314" s="59"/>
      <c r="H314" s="57"/>
      <c r="I314" s="57"/>
      <c r="J314" s="57"/>
      <c r="K314" s="57"/>
      <c r="L314" s="57"/>
      <c r="M314" s="57"/>
      <c r="N314" s="57"/>
      <c r="O314" s="57"/>
      <c r="P314" s="57"/>
      <c r="Q314" s="57"/>
      <c r="R314" s="57"/>
      <c r="S314" s="57"/>
      <c r="T314" s="57"/>
      <c r="U314" s="57"/>
      <c r="W314" s="57"/>
      <c r="AG314" s="58"/>
      <c r="AH314" s="58"/>
      <c r="AJ314" s="59"/>
      <c r="AK314" s="59"/>
      <c r="AL314" s="58"/>
      <c r="AM314" s="57"/>
      <c r="AN314" s="57"/>
      <c r="AO314" s="57"/>
      <c r="AP314" s="57"/>
      <c r="AQ314" s="57"/>
    </row>
    <row r="315" spans="1:45" ht="19.5" customHeight="1" x14ac:dyDescent="0.25">
      <c r="D315" s="59"/>
      <c r="E315" s="59"/>
      <c r="H315" s="57"/>
      <c r="I315" s="57"/>
      <c r="J315" s="57"/>
      <c r="K315" s="57"/>
      <c r="L315" s="57"/>
      <c r="M315" s="57"/>
      <c r="N315" s="57"/>
      <c r="O315" s="57"/>
      <c r="P315" s="57"/>
      <c r="Q315" s="57"/>
      <c r="R315" s="57"/>
      <c r="S315" s="57"/>
      <c r="T315" s="57"/>
      <c r="U315" s="57"/>
      <c r="W315" s="57"/>
      <c r="AG315" s="58"/>
      <c r="AH315" s="58"/>
      <c r="AJ315" s="59"/>
      <c r="AK315" s="59"/>
      <c r="AL315" s="58"/>
      <c r="AM315" s="57"/>
      <c r="AN315" s="57"/>
      <c r="AO315" s="57"/>
      <c r="AP315" s="57"/>
      <c r="AQ315" s="57"/>
    </row>
    <row r="316" spans="1:45" ht="19.5" customHeight="1" x14ac:dyDescent="0.25">
      <c r="D316" s="59"/>
      <c r="E316" s="59"/>
      <c r="H316" s="57"/>
      <c r="I316" s="57"/>
      <c r="J316" s="57"/>
      <c r="K316" s="57"/>
      <c r="L316" s="57"/>
      <c r="M316" s="57"/>
      <c r="N316" s="57"/>
      <c r="O316" s="57"/>
      <c r="P316" s="57"/>
      <c r="Q316" s="57"/>
      <c r="R316" s="57"/>
      <c r="S316" s="57"/>
      <c r="T316" s="57"/>
      <c r="U316" s="57"/>
      <c r="W316" s="57"/>
      <c r="AG316" s="58"/>
      <c r="AH316" s="58"/>
      <c r="AJ316" s="59"/>
      <c r="AK316" s="59"/>
      <c r="AL316" s="58"/>
      <c r="AM316" s="57"/>
      <c r="AN316" s="57"/>
      <c r="AO316" s="57"/>
      <c r="AP316" s="57"/>
      <c r="AQ316" s="57"/>
    </row>
  </sheetData>
  <sheetProtection formatColumns="0" formatRows="0" sort="0" autoFilter="0" pivotTables="0"/>
  <dataConsolidate/>
  <mergeCells count="469">
    <mergeCell ref="C2:F3"/>
    <mergeCell ref="G1:H1"/>
    <mergeCell ref="G2:H2"/>
    <mergeCell ref="G3:H3"/>
    <mergeCell ref="C1:F1"/>
    <mergeCell ref="AH295:AH309"/>
    <mergeCell ref="AI295:AI309"/>
    <mergeCell ref="AJ295:AJ309"/>
    <mergeCell ref="AK295:AK309"/>
    <mergeCell ref="F298:F300"/>
    <mergeCell ref="G298:G300"/>
    <mergeCell ref="F301:F303"/>
    <mergeCell ref="G301:G303"/>
    <mergeCell ref="F304:F306"/>
    <mergeCell ref="G304:G306"/>
    <mergeCell ref="F307:F309"/>
    <mergeCell ref="G307:G309"/>
    <mergeCell ref="F295:F297"/>
    <mergeCell ref="G295:G297"/>
    <mergeCell ref="AE295:AE309"/>
    <mergeCell ref="AF295:AF309"/>
    <mergeCell ref="AG295:AG309"/>
    <mergeCell ref="C280:C294"/>
    <mergeCell ref="D280:D294"/>
    <mergeCell ref="E280:E294"/>
    <mergeCell ref="AH265:AH279"/>
    <mergeCell ref="A295:A309"/>
    <mergeCell ref="B295:B309"/>
    <mergeCell ref="C295:C309"/>
    <mergeCell ref="D295:D309"/>
    <mergeCell ref="E295:E309"/>
    <mergeCell ref="AH280:AH294"/>
    <mergeCell ref="AI280:AI294"/>
    <mergeCell ref="A280:A294"/>
    <mergeCell ref="B280:B294"/>
    <mergeCell ref="AI265:AI279"/>
    <mergeCell ref="A265:A279"/>
    <mergeCell ref="B265:B279"/>
    <mergeCell ref="C265:C279"/>
    <mergeCell ref="D265:D279"/>
    <mergeCell ref="E265:E279"/>
    <mergeCell ref="AJ280:AJ294"/>
    <mergeCell ref="AK280:AK294"/>
    <mergeCell ref="F283:F285"/>
    <mergeCell ref="G283:G285"/>
    <mergeCell ref="F286:F288"/>
    <mergeCell ref="G286:G288"/>
    <mergeCell ref="F289:F291"/>
    <mergeCell ref="G289:G291"/>
    <mergeCell ref="F292:F294"/>
    <mergeCell ref="G292:G294"/>
    <mergeCell ref="F280:F282"/>
    <mergeCell ref="G280:G282"/>
    <mergeCell ref="AE280:AE294"/>
    <mergeCell ref="AF280:AF294"/>
    <mergeCell ref="AG280:AG294"/>
    <mergeCell ref="AJ265:AJ279"/>
    <mergeCell ref="AK265:AK279"/>
    <mergeCell ref="F268:F270"/>
    <mergeCell ref="G268:G270"/>
    <mergeCell ref="F271:F273"/>
    <mergeCell ref="G271:G273"/>
    <mergeCell ref="F274:F276"/>
    <mergeCell ref="G274:G276"/>
    <mergeCell ref="F277:F279"/>
    <mergeCell ref="G277:G279"/>
    <mergeCell ref="F265:F267"/>
    <mergeCell ref="G265:G267"/>
    <mergeCell ref="AE265:AE279"/>
    <mergeCell ref="AF265:AF279"/>
    <mergeCell ref="AG265:AG279"/>
    <mergeCell ref="AH250:AH264"/>
    <mergeCell ref="AI250:AI264"/>
    <mergeCell ref="AJ250:AJ264"/>
    <mergeCell ref="AK250:AK264"/>
    <mergeCell ref="F253:F255"/>
    <mergeCell ref="G253:G255"/>
    <mergeCell ref="F256:F258"/>
    <mergeCell ref="G256:G258"/>
    <mergeCell ref="F259:F261"/>
    <mergeCell ref="G259:G261"/>
    <mergeCell ref="F262:F264"/>
    <mergeCell ref="G262:G264"/>
    <mergeCell ref="F250:F252"/>
    <mergeCell ref="G250:G252"/>
    <mergeCell ref="AE250:AE264"/>
    <mergeCell ref="AF250:AF264"/>
    <mergeCell ref="AG250:AG264"/>
    <mergeCell ref="A250:A264"/>
    <mergeCell ref="B250:B264"/>
    <mergeCell ref="C250:C264"/>
    <mergeCell ref="D250:D264"/>
    <mergeCell ref="E250:E264"/>
    <mergeCell ref="AH235:AH249"/>
    <mergeCell ref="AI235:AI249"/>
    <mergeCell ref="AJ235:AJ249"/>
    <mergeCell ref="AK235:AK249"/>
    <mergeCell ref="F238:F240"/>
    <mergeCell ref="G238:G240"/>
    <mergeCell ref="F241:F243"/>
    <mergeCell ref="G241:G243"/>
    <mergeCell ref="F244:F246"/>
    <mergeCell ref="G244:G246"/>
    <mergeCell ref="F247:F249"/>
    <mergeCell ref="G247:G249"/>
    <mergeCell ref="F235:F237"/>
    <mergeCell ref="G235:G237"/>
    <mergeCell ref="AE235:AE249"/>
    <mergeCell ref="AF235:AF249"/>
    <mergeCell ref="AG235:AG249"/>
    <mergeCell ref="A235:A249"/>
    <mergeCell ref="B235:B249"/>
    <mergeCell ref="C235:C249"/>
    <mergeCell ref="D235:D249"/>
    <mergeCell ref="E235:E249"/>
    <mergeCell ref="AH220:AH234"/>
    <mergeCell ref="AI220:AI234"/>
    <mergeCell ref="AJ220:AJ234"/>
    <mergeCell ref="AK220:AK234"/>
    <mergeCell ref="F223:F225"/>
    <mergeCell ref="G223:G225"/>
    <mergeCell ref="F226:F228"/>
    <mergeCell ref="G226:G228"/>
    <mergeCell ref="F229:F231"/>
    <mergeCell ref="G229:G231"/>
    <mergeCell ref="F232:F234"/>
    <mergeCell ref="G232:G234"/>
    <mergeCell ref="F220:F222"/>
    <mergeCell ref="G220:G222"/>
    <mergeCell ref="AE220:AE234"/>
    <mergeCell ref="AF220:AF234"/>
    <mergeCell ref="AG220:AG234"/>
    <mergeCell ref="A220:A234"/>
    <mergeCell ref="B220:B234"/>
    <mergeCell ref="C220:C234"/>
    <mergeCell ref="D220:D234"/>
    <mergeCell ref="E220:E234"/>
    <mergeCell ref="AH205:AH219"/>
    <mergeCell ref="AI205:AI219"/>
    <mergeCell ref="AJ205:AJ219"/>
    <mergeCell ref="AK205:AK219"/>
    <mergeCell ref="F208:F210"/>
    <mergeCell ref="G208:G210"/>
    <mergeCell ref="F211:F213"/>
    <mergeCell ref="G211:G213"/>
    <mergeCell ref="F214:F216"/>
    <mergeCell ref="G214:G216"/>
    <mergeCell ref="F217:F219"/>
    <mergeCell ref="G217:G219"/>
    <mergeCell ref="F205:F207"/>
    <mergeCell ref="G205:G207"/>
    <mergeCell ref="AE205:AE219"/>
    <mergeCell ref="AF205:AF219"/>
    <mergeCell ref="AG205:AG219"/>
    <mergeCell ref="A205:A219"/>
    <mergeCell ref="B205:B219"/>
    <mergeCell ref="C205:C219"/>
    <mergeCell ref="D205:D219"/>
    <mergeCell ref="E205:E219"/>
    <mergeCell ref="AH190:AH204"/>
    <mergeCell ref="AI190:AI204"/>
    <mergeCell ref="AJ190:AJ204"/>
    <mergeCell ref="AK190:AK204"/>
    <mergeCell ref="F193:F195"/>
    <mergeCell ref="G193:G195"/>
    <mergeCell ref="F196:F198"/>
    <mergeCell ref="G196:G198"/>
    <mergeCell ref="F199:F201"/>
    <mergeCell ref="G199:G201"/>
    <mergeCell ref="F202:F204"/>
    <mergeCell ref="G202:G204"/>
    <mergeCell ref="F190:F192"/>
    <mergeCell ref="G190:G192"/>
    <mergeCell ref="AE190:AE204"/>
    <mergeCell ref="AF190:AF204"/>
    <mergeCell ref="AG190:AG204"/>
    <mergeCell ref="A190:A204"/>
    <mergeCell ref="B190:B204"/>
    <mergeCell ref="C190:C204"/>
    <mergeCell ref="D190:D204"/>
    <mergeCell ref="E190:E204"/>
    <mergeCell ref="AH175:AH189"/>
    <mergeCell ref="AI175:AI189"/>
    <mergeCell ref="AJ175:AJ189"/>
    <mergeCell ref="AK175:AK189"/>
    <mergeCell ref="F178:F180"/>
    <mergeCell ref="G178:G180"/>
    <mergeCell ref="F181:F183"/>
    <mergeCell ref="G181:G183"/>
    <mergeCell ref="F184:F186"/>
    <mergeCell ref="G184:G186"/>
    <mergeCell ref="F187:F189"/>
    <mergeCell ref="G187:G189"/>
    <mergeCell ref="F175:F177"/>
    <mergeCell ref="G175:G177"/>
    <mergeCell ref="AE175:AE189"/>
    <mergeCell ref="AF175:AF189"/>
    <mergeCell ref="AG175:AG189"/>
    <mergeCell ref="A175:A189"/>
    <mergeCell ref="B175:B189"/>
    <mergeCell ref="C175:C189"/>
    <mergeCell ref="D175:D189"/>
    <mergeCell ref="E175:E189"/>
    <mergeCell ref="AH160:AH174"/>
    <mergeCell ref="AI160:AI174"/>
    <mergeCell ref="AJ160:AJ174"/>
    <mergeCell ref="AK160:AK174"/>
    <mergeCell ref="F163:F165"/>
    <mergeCell ref="G163:G165"/>
    <mergeCell ref="F166:F168"/>
    <mergeCell ref="G166:G168"/>
    <mergeCell ref="F169:F171"/>
    <mergeCell ref="G169:G171"/>
    <mergeCell ref="F172:F174"/>
    <mergeCell ref="G172:G174"/>
    <mergeCell ref="F160:F162"/>
    <mergeCell ref="G160:G162"/>
    <mergeCell ref="AE160:AE174"/>
    <mergeCell ref="AF160:AF174"/>
    <mergeCell ref="AG160:AG174"/>
    <mergeCell ref="A160:A174"/>
    <mergeCell ref="B160:B174"/>
    <mergeCell ref="C160:C174"/>
    <mergeCell ref="D160:D174"/>
    <mergeCell ref="E160:E174"/>
    <mergeCell ref="AH145:AH159"/>
    <mergeCell ref="AI145:AI159"/>
    <mergeCell ref="AJ145:AJ159"/>
    <mergeCell ref="AK145:AK159"/>
    <mergeCell ref="F148:F150"/>
    <mergeCell ref="G148:G150"/>
    <mergeCell ref="F151:F153"/>
    <mergeCell ref="G151:G153"/>
    <mergeCell ref="F154:F156"/>
    <mergeCell ref="G154:G156"/>
    <mergeCell ref="F157:F159"/>
    <mergeCell ref="G157:G159"/>
    <mergeCell ref="F145:F147"/>
    <mergeCell ref="G145:G147"/>
    <mergeCell ref="AE145:AE159"/>
    <mergeCell ref="AF145:AF159"/>
    <mergeCell ref="AG145:AG159"/>
    <mergeCell ref="A145:A159"/>
    <mergeCell ref="B145:B159"/>
    <mergeCell ref="C145:C159"/>
    <mergeCell ref="D145:D159"/>
    <mergeCell ref="E145:E159"/>
    <mergeCell ref="AH130:AH144"/>
    <mergeCell ref="AI130:AI144"/>
    <mergeCell ref="AJ130:AJ144"/>
    <mergeCell ref="AK130:AK144"/>
    <mergeCell ref="F133:F135"/>
    <mergeCell ref="G133:G135"/>
    <mergeCell ref="F136:F138"/>
    <mergeCell ref="G136:G138"/>
    <mergeCell ref="F139:F141"/>
    <mergeCell ref="G139:G141"/>
    <mergeCell ref="F142:F144"/>
    <mergeCell ref="G142:G144"/>
    <mergeCell ref="F130:F132"/>
    <mergeCell ref="G130:G132"/>
    <mergeCell ref="AE130:AE144"/>
    <mergeCell ref="AF130:AF144"/>
    <mergeCell ref="AG130:AG144"/>
    <mergeCell ref="A130:A144"/>
    <mergeCell ref="B130:B144"/>
    <mergeCell ref="C130:C144"/>
    <mergeCell ref="D130:D144"/>
    <mergeCell ref="E130:E144"/>
    <mergeCell ref="AH115:AH129"/>
    <mergeCell ref="AI115:AI129"/>
    <mergeCell ref="AJ115:AJ129"/>
    <mergeCell ref="AK115:AK129"/>
    <mergeCell ref="F118:F120"/>
    <mergeCell ref="G118:G120"/>
    <mergeCell ref="F121:F123"/>
    <mergeCell ref="G121:G123"/>
    <mergeCell ref="F124:F126"/>
    <mergeCell ref="G124:G126"/>
    <mergeCell ref="F127:F129"/>
    <mergeCell ref="G127:G129"/>
    <mergeCell ref="F115:F117"/>
    <mergeCell ref="G115:G117"/>
    <mergeCell ref="AE115:AE129"/>
    <mergeCell ref="AF115:AF129"/>
    <mergeCell ref="AG115:AG129"/>
    <mergeCell ref="A115:A129"/>
    <mergeCell ref="B115:B129"/>
    <mergeCell ref="C115:C129"/>
    <mergeCell ref="D115:D129"/>
    <mergeCell ref="E115:E129"/>
    <mergeCell ref="AH100:AH114"/>
    <mergeCell ref="AI100:AI114"/>
    <mergeCell ref="AJ100:AJ114"/>
    <mergeCell ref="AK100:AK114"/>
    <mergeCell ref="F103:F105"/>
    <mergeCell ref="G103:G105"/>
    <mergeCell ref="F106:F108"/>
    <mergeCell ref="G106:G108"/>
    <mergeCell ref="F109:F111"/>
    <mergeCell ref="G109:G111"/>
    <mergeCell ref="F112:F114"/>
    <mergeCell ref="G112:G114"/>
    <mergeCell ref="F100:F102"/>
    <mergeCell ref="G100:G102"/>
    <mergeCell ref="AE100:AE114"/>
    <mergeCell ref="AF100:AF114"/>
    <mergeCell ref="AG100:AG114"/>
    <mergeCell ref="A100:A114"/>
    <mergeCell ref="B100:B114"/>
    <mergeCell ref="C100:C114"/>
    <mergeCell ref="D100:D114"/>
    <mergeCell ref="E100:E114"/>
    <mergeCell ref="AH85:AH99"/>
    <mergeCell ref="AI85:AI99"/>
    <mergeCell ref="AJ85:AJ99"/>
    <mergeCell ref="AK85:AK99"/>
    <mergeCell ref="F88:F90"/>
    <mergeCell ref="G88:G90"/>
    <mergeCell ref="F91:F93"/>
    <mergeCell ref="G91:G93"/>
    <mergeCell ref="F94:F96"/>
    <mergeCell ref="G94:G96"/>
    <mergeCell ref="F97:F99"/>
    <mergeCell ref="G97:G99"/>
    <mergeCell ref="F85:F87"/>
    <mergeCell ref="G85:G87"/>
    <mergeCell ref="AE85:AE99"/>
    <mergeCell ref="AF85:AF99"/>
    <mergeCell ref="AG85:AG99"/>
    <mergeCell ref="A85:A99"/>
    <mergeCell ref="B85:B99"/>
    <mergeCell ref="C85:C99"/>
    <mergeCell ref="D85:D99"/>
    <mergeCell ref="E85:E99"/>
    <mergeCell ref="AH70:AH84"/>
    <mergeCell ref="AI70:AI84"/>
    <mergeCell ref="AJ70:AJ84"/>
    <mergeCell ref="AK70:AK84"/>
    <mergeCell ref="F73:F75"/>
    <mergeCell ref="G73:G75"/>
    <mergeCell ref="F76:F78"/>
    <mergeCell ref="G76:G78"/>
    <mergeCell ref="F79:F81"/>
    <mergeCell ref="G79:G81"/>
    <mergeCell ref="F82:F84"/>
    <mergeCell ref="G82:G84"/>
    <mergeCell ref="F70:F72"/>
    <mergeCell ref="G70:G72"/>
    <mergeCell ref="AE70:AE84"/>
    <mergeCell ref="AF70:AF84"/>
    <mergeCell ref="AG70:AG84"/>
    <mergeCell ref="A70:A84"/>
    <mergeCell ref="B70:B84"/>
    <mergeCell ref="C70:C84"/>
    <mergeCell ref="D70:D84"/>
    <mergeCell ref="E70:E84"/>
    <mergeCell ref="AH55:AH69"/>
    <mergeCell ref="AI55:AI69"/>
    <mergeCell ref="AJ55:AJ69"/>
    <mergeCell ref="AK55:AK69"/>
    <mergeCell ref="F58:F60"/>
    <mergeCell ref="G58:G60"/>
    <mergeCell ref="F61:F63"/>
    <mergeCell ref="G61:G63"/>
    <mergeCell ref="F64:F66"/>
    <mergeCell ref="G64:G66"/>
    <mergeCell ref="F67:F69"/>
    <mergeCell ref="G67:G69"/>
    <mergeCell ref="F55:F57"/>
    <mergeCell ref="G55:G57"/>
    <mergeCell ref="AE55:AE69"/>
    <mergeCell ref="AF55:AF69"/>
    <mergeCell ref="AG55:AG69"/>
    <mergeCell ref="A55:A69"/>
    <mergeCell ref="B55:B69"/>
    <mergeCell ref="C55:C69"/>
    <mergeCell ref="D55:D69"/>
    <mergeCell ref="E55:E69"/>
    <mergeCell ref="AH40:AH54"/>
    <mergeCell ref="AI40:AI54"/>
    <mergeCell ref="AJ40:AJ54"/>
    <mergeCell ref="AK40:AK54"/>
    <mergeCell ref="F43:F45"/>
    <mergeCell ref="G43:G45"/>
    <mergeCell ref="F46:F48"/>
    <mergeCell ref="G46:G48"/>
    <mergeCell ref="F49:F51"/>
    <mergeCell ref="G49:G51"/>
    <mergeCell ref="F52:F54"/>
    <mergeCell ref="G52:G54"/>
    <mergeCell ref="F40:F42"/>
    <mergeCell ref="G40:G42"/>
    <mergeCell ref="AE40:AE54"/>
    <mergeCell ref="AF40:AF54"/>
    <mergeCell ref="AG40:AG54"/>
    <mergeCell ref="A40:A54"/>
    <mergeCell ref="C40:C54"/>
    <mergeCell ref="D40:D54"/>
    <mergeCell ref="E40:E54"/>
    <mergeCell ref="AJ25:AJ39"/>
    <mergeCell ref="AK25:AK39"/>
    <mergeCell ref="F28:F30"/>
    <mergeCell ref="G28:G30"/>
    <mergeCell ref="F31:F33"/>
    <mergeCell ref="G31:G33"/>
    <mergeCell ref="F34:F36"/>
    <mergeCell ref="G34:G36"/>
    <mergeCell ref="F37:F39"/>
    <mergeCell ref="G37:G39"/>
    <mergeCell ref="AE25:AE39"/>
    <mergeCell ref="AF25:AF39"/>
    <mergeCell ref="AG25:AG39"/>
    <mergeCell ref="AH25:AH39"/>
    <mergeCell ref="AI25:AI39"/>
    <mergeCell ref="A25:A39"/>
    <mergeCell ref="B25:B39"/>
    <mergeCell ref="C25:C39"/>
    <mergeCell ref="D25:D39"/>
    <mergeCell ref="E25:E39"/>
    <mergeCell ref="F25:F27"/>
    <mergeCell ref="G25:G27"/>
    <mergeCell ref="A10:A24"/>
    <mergeCell ref="B10:B24"/>
    <mergeCell ref="C10:C24"/>
    <mergeCell ref="D10:D24"/>
    <mergeCell ref="E10:E24"/>
    <mergeCell ref="F22:F24"/>
    <mergeCell ref="F19:F21"/>
    <mergeCell ref="G19:G21"/>
    <mergeCell ref="G22:G24"/>
    <mergeCell ref="AD8:AD9"/>
    <mergeCell ref="AB8:AC9"/>
    <mergeCell ref="N8:O8"/>
    <mergeCell ref="J9:K9"/>
    <mergeCell ref="N9:O9"/>
    <mergeCell ref="P9:Q9"/>
    <mergeCell ref="X7:Y8"/>
    <mergeCell ref="J7:W7"/>
    <mergeCell ref="T9:U9"/>
    <mergeCell ref="T8:U8"/>
    <mergeCell ref="V9:W9"/>
    <mergeCell ref="V8:W8"/>
    <mergeCell ref="P8:Q8"/>
    <mergeCell ref="R9:S9"/>
    <mergeCell ref="A1:B3"/>
    <mergeCell ref="AI8:AK8"/>
    <mergeCell ref="AI10:AI24"/>
    <mergeCell ref="AJ10:AJ24"/>
    <mergeCell ref="AK10:AK24"/>
    <mergeCell ref="AH10:AH24"/>
    <mergeCell ref="AH8:AH9"/>
    <mergeCell ref="AE10:AE24"/>
    <mergeCell ref="AF10:AF24"/>
    <mergeCell ref="AE8:AF9"/>
    <mergeCell ref="R8:S8"/>
    <mergeCell ref="F10:F12"/>
    <mergeCell ref="F13:F15"/>
    <mergeCell ref="F16:F18"/>
    <mergeCell ref="L9:M9"/>
    <mergeCell ref="C8:E8"/>
    <mergeCell ref="J8:M8"/>
    <mergeCell ref="G5:G6"/>
    <mergeCell ref="AG10:AG24"/>
    <mergeCell ref="AG8:AG9"/>
    <mergeCell ref="G10:G12"/>
    <mergeCell ref="G13:G15"/>
    <mergeCell ref="G16:G18"/>
    <mergeCell ref="Z8:AA8"/>
  </mergeCells>
  <conditionalFormatting sqref="C10">
    <cfRule type="cellIs" dxfId="1712" priority="2815" operator="equal">
      <formula>#REF!</formula>
    </cfRule>
    <cfRule type="cellIs" dxfId="1711" priority="2814" operator="equal">
      <formula>#REF!</formula>
    </cfRule>
    <cfRule type="cellIs" dxfId="1710" priority="2813" operator="equal">
      <formula>#REF!</formula>
    </cfRule>
    <cfRule type="cellIs" dxfId="1709" priority="2812" operator="equal">
      <formula>#REF!</formula>
    </cfRule>
  </conditionalFormatting>
  <conditionalFormatting sqref="C25">
    <cfRule type="cellIs" dxfId="1708" priority="611" operator="equal">
      <formula>#REF!</formula>
    </cfRule>
    <cfRule type="cellIs" dxfId="1707" priority="612" operator="equal">
      <formula>#REF!</formula>
    </cfRule>
    <cfRule type="cellIs" dxfId="1706" priority="613" operator="equal">
      <formula>#REF!</formula>
    </cfRule>
    <cfRule type="cellIs" dxfId="1705" priority="614" operator="equal">
      <formula>#REF!</formula>
    </cfRule>
  </conditionalFormatting>
  <conditionalFormatting sqref="C40">
    <cfRule type="cellIs" dxfId="1704" priority="601" operator="equal">
      <formula>#REF!</formula>
    </cfRule>
    <cfRule type="cellIs" dxfId="1703" priority="599" operator="equal">
      <formula>#REF!</formula>
    </cfRule>
    <cfRule type="cellIs" dxfId="1702" priority="600" operator="equal">
      <formula>#REF!</formula>
    </cfRule>
    <cfRule type="cellIs" dxfId="1701" priority="602" operator="equal">
      <formula>#REF!</formula>
    </cfRule>
  </conditionalFormatting>
  <conditionalFormatting sqref="C55">
    <cfRule type="cellIs" dxfId="1700" priority="590" operator="equal">
      <formula>#REF!</formula>
    </cfRule>
    <cfRule type="cellIs" dxfId="1699" priority="587" operator="equal">
      <formula>#REF!</formula>
    </cfRule>
    <cfRule type="cellIs" dxfId="1698" priority="588" operator="equal">
      <formula>#REF!</formula>
    </cfRule>
    <cfRule type="cellIs" dxfId="1697" priority="589" operator="equal">
      <formula>#REF!</formula>
    </cfRule>
  </conditionalFormatting>
  <conditionalFormatting sqref="C70">
    <cfRule type="cellIs" dxfId="1696" priority="577" operator="equal">
      <formula>#REF!</formula>
    </cfRule>
    <cfRule type="cellIs" dxfId="1695" priority="576" operator="equal">
      <formula>#REF!</formula>
    </cfRule>
    <cfRule type="cellIs" dxfId="1694" priority="575" operator="equal">
      <formula>#REF!</formula>
    </cfRule>
    <cfRule type="cellIs" dxfId="1693" priority="578" operator="equal">
      <formula>#REF!</formula>
    </cfRule>
  </conditionalFormatting>
  <conditionalFormatting sqref="C85">
    <cfRule type="cellIs" dxfId="1692" priority="566" operator="equal">
      <formula>#REF!</formula>
    </cfRule>
    <cfRule type="cellIs" dxfId="1691" priority="565" operator="equal">
      <formula>#REF!</formula>
    </cfRule>
    <cfRule type="cellIs" dxfId="1690" priority="563" operator="equal">
      <formula>#REF!</formula>
    </cfRule>
    <cfRule type="cellIs" dxfId="1689" priority="564" operator="equal">
      <formula>#REF!</formula>
    </cfRule>
  </conditionalFormatting>
  <conditionalFormatting sqref="C100">
    <cfRule type="cellIs" dxfId="1688" priority="554" operator="equal">
      <formula>#REF!</formula>
    </cfRule>
    <cfRule type="cellIs" dxfId="1687" priority="553" operator="equal">
      <formula>#REF!</formula>
    </cfRule>
    <cfRule type="cellIs" dxfId="1686" priority="551" operator="equal">
      <formula>#REF!</formula>
    </cfRule>
    <cfRule type="cellIs" dxfId="1685" priority="552" operator="equal">
      <formula>#REF!</formula>
    </cfRule>
  </conditionalFormatting>
  <conditionalFormatting sqref="C115">
    <cfRule type="cellIs" dxfId="1684" priority="542" operator="equal">
      <formula>#REF!</formula>
    </cfRule>
    <cfRule type="cellIs" dxfId="1683" priority="540" operator="equal">
      <formula>#REF!</formula>
    </cfRule>
    <cfRule type="cellIs" dxfId="1682" priority="539" operator="equal">
      <formula>#REF!</formula>
    </cfRule>
    <cfRule type="cellIs" dxfId="1681" priority="541" operator="equal">
      <formula>#REF!</formula>
    </cfRule>
  </conditionalFormatting>
  <conditionalFormatting sqref="C130">
    <cfRule type="cellIs" dxfId="1680" priority="528" operator="equal">
      <formula>#REF!</formula>
    </cfRule>
    <cfRule type="cellIs" dxfId="1679" priority="529" operator="equal">
      <formula>#REF!</formula>
    </cfRule>
    <cfRule type="cellIs" dxfId="1678" priority="530" operator="equal">
      <formula>#REF!</formula>
    </cfRule>
    <cfRule type="cellIs" dxfId="1677" priority="527" operator="equal">
      <formula>#REF!</formula>
    </cfRule>
  </conditionalFormatting>
  <conditionalFormatting sqref="C145">
    <cfRule type="cellIs" dxfId="1676" priority="515" operator="equal">
      <formula>#REF!</formula>
    </cfRule>
    <cfRule type="cellIs" dxfId="1675" priority="516" operator="equal">
      <formula>#REF!</formula>
    </cfRule>
    <cfRule type="cellIs" dxfId="1674" priority="517" operator="equal">
      <formula>#REF!</formula>
    </cfRule>
    <cfRule type="cellIs" dxfId="1673" priority="518" operator="equal">
      <formula>#REF!</formula>
    </cfRule>
  </conditionalFormatting>
  <conditionalFormatting sqref="C160">
    <cfRule type="cellIs" dxfId="1672" priority="505" operator="equal">
      <formula>#REF!</formula>
    </cfRule>
    <cfRule type="cellIs" dxfId="1671" priority="503" operator="equal">
      <formula>#REF!</formula>
    </cfRule>
    <cfRule type="cellIs" dxfId="1670" priority="504" operator="equal">
      <formula>#REF!</formula>
    </cfRule>
    <cfRule type="cellIs" dxfId="1669" priority="506" operator="equal">
      <formula>#REF!</formula>
    </cfRule>
  </conditionalFormatting>
  <conditionalFormatting sqref="C175">
    <cfRule type="cellIs" dxfId="1668" priority="494" operator="equal">
      <formula>#REF!</formula>
    </cfRule>
    <cfRule type="cellIs" dxfId="1667" priority="493" operator="equal">
      <formula>#REF!</formula>
    </cfRule>
    <cfRule type="cellIs" dxfId="1666" priority="491" operator="equal">
      <formula>#REF!</formula>
    </cfRule>
    <cfRule type="cellIs" dxfId="1665" priority="492" operator="equal">
      <formula>#REF!</formula>
    </cfRule>
  </conditionalFormatting>
  <conditionalFormatting sqref="C190">
    <cfRule type="cellIs" dxfId="1664" priority="481" operator="equal">
      <formula>#REF!</formula>
    </cfRule>
    <cfRule type="cellIs" dxfId="1663" priority="480" operator="equal">
      <formula>#REF!</formula>
    </cfRule>
    <cfRule type="cellIs" dxfId="1662" priority="479" operator="equal">
      <formula>#REF!</formula>
    </cfRule>
    <cfRule type="cellIs" dxfId="1661" priority="482" operator="equal">
      <formula>#REF!</formula>
    </cfRule>
  </conditionalFormatting>
  <conditionalFormatting sqref="C205">
    <cfRule type="cellIs" dxfId="1660" priority="470" operator="equal">
      <formula>#REF!</formula>
    </cfRule>
    <cfRule type="cellIs" dxfId="1659" priority="469" operator="equal">
      <formula>#REF!</formula>
    </cfRule>
    <cfRule type="cellIs" dxfId="1658" priority="468" operator="equal">
      <formula>#REF!</formula>
    </cfRule>
    <cfRule type="cellIs" dxfId="1657" priority="467" operator="equal">
      <formula>#REF!</formula>
    </cfRule>
  </conditionalFormatting>
  <conditionalFormatting sqref="C220">
    <cfRule type="cellIs" dxfId="1656" priority="455" operator="equal">
      <formula>#REF!</formula>
    </cfRule>
    <cfRule type="cellIs" dxfId="1655" priority="456" operator="equal">
      <formula>#REF!</formula>
    </cfRule>
    <cfRule type="cellIs" dxfId="1654" priority="457" operator="equal">
      <formula>#REF!</formula>
    </cfRule>
    <cfRule type="cellIs" dxfId="1653" priority="458" operator="equal">
      <formula>#REF!</formula>
    </cfRule>
  </conditionalFormatting>
  <conditionalFormatting sqref="C235">
    <cfRule type="cellIs" dxfId="1652" priority="446" operator="equal">
      <formula>#REF!</formula>
    </cfRule>
    <cfRule type="cellIs" dxfId="1651" priority="445" operator="equal">
      <formula>#REF!</formula>
    </cfRule>
    <cfRule type="cellIs" dxfId="1650" priority="444" operator="equal">
      <formula>#REF!</formula>
    </cfRule>
    <cfRule type="cellIs" dxfId="1649" priority="443" operator="equal">
      <formula>#REF!</formula>
    </cfRule>
  </conditionalFormatting>
  <conditionalFormatting sqref="C250">
    <cfRule type="cellIs" dxfId="1648" priority="431" operator="equal">
      <formula>#REF!</formula>
    </cfRule>
    <cfRule type="cellIs" dxfId="1647" priority="432" operator="equal">
      <formula>#REF!</formula>
    </cfRule>
    <cfRule type="cellIs" dxfId="1646" priority="433" operator="equal">
      <formula>#REF!</formula>
    </cfRule>
    <cfRule type="cellIs" dxfId="1645" priority="434" operator="equal">
      <formula>#REF!</formula>
    </cfRule>
  </conditionalFormatting>
  <conditionalFormatting sqref="C265">
    <cfRule type="cellIs" dxfId="1644" priority="419" operator="equal">
      <formula>#REF!</formula>
    </cfRule>
    <cfRule type="cellIs" dxfId="1643" priority="422" operator="equal">
      <formula>#REF!</formula>
    </cfRule>
    <cfRule type="cellIs" dxfId="1642" priority="421" operator="equal">
      <formula>#REF!</formula>
    </cfRule>
    <cfRule type="cellIs" dxfId="1641" priority="420" operator="equal">
      <formula>#REF!</formula>
    </cfRule>
  </conditionalFormatting>
  <conditionalFormatting sqref="C280">
    <cfRule type="cellIs" dxfId="1640" priority="407" operator="equal">
      <formula>#REF!</formula>
    </cfRule>
    <cfRule type="cellIs" dxfId="1639" priority="408" operator="equal">
      <formula>#REF!</formula>
    </cfRule>
    <cfRule type="cellIs" dxfId="1638" priority="409" operator="equal">
      <formula>#REF!</formula>
    </cfRule>
    <cfRule type="cellIs" dxfId="1637" priority="410" operator="equal">
      <formula>#REF!</formula>
    </cfRule>
  </conditionalFormatting>
  <conditionalFormatting sqref="C295">
    <cfRule type="cellIs" dxfId="1636" priority="398" operator="equal">
      <formula>#REF!</formula>
    </cfRule>
    <cfRule type="cellIs" dxfId="1635" priority="397" operator="equal">
      <formula>#REF!</formula>
    </cfRule>
    <cfRule type="cellIs" dxfId="1634" priority="396" operator="equal">
      <formula>#REF!</formula>
    </cfRule>
    <cfRule type="cellIs" dxfId="1633" priority="395" operator="equal">
      <formula>#REF!</formula>
    </cfRule>
  </conditionalFormatting>
  <conditionalFormatting sqref="C25:E25">
    <cfRule type="cellIs" dxfId="1632" priority="609" operator="equal">
      <formula>#REF!</formula>
    </cfRule>
  </conditionalFormatting>
  <conditionalFormatting sqref="C10:F10">
    <cfRule type="cellIs" dxfId="1631" priority="2810" operator="equal">
      <formula>#REF!</formula>
    </cfRule>
  </conditionalFormatting>
  <conditionalFormatting sqref="C40:F40">
    <cfRule type="cellIs" dxfId="1630" priority="597" operator="equal">
      <formula>#REF!</formula>
    </cfRule>
  </conditionalFormatting>
  <conditionalFormatting sqref="C55:F55">
    <cfRule type="cellIs" dxfId="1629" priority="585" operator="equal">
      <formula>#REF!</formula>
    </cfRule>
  </conditionalFormatting>
  <conditionalFormatting sqref="C70:G70">
    <cfRule type="cellIs" dxfId="1628" priority="573" operator="equal">
      <formula>#REF!</formula>
    </cfRule>
  </conditionalFormatting>
  <conditionalFormatting sqref="C85:G85">
    <cfRule type="cellIs" dxfId="1627" priority="561" operator="equal">
      <formula>#REF!</formula>
    </cfRule>
  </conditionalFormatting>
  <conditionalFormatting sqref="C100:G100">
    <cfRule type="cellIs" dxfId="1626" priority="549" operator="equal">
      <formula>#REF!</formula>
    </cfRule>
  </conditionalFormatting>
  <conditionalFormatting sqref="C115:G115">
    <cfRule type="cellIs" dxfId="1625" priority="537" operator="equal">
      <formula>#REF!</formula>
    </cfRule>
  </conditionalFormatting>
  <conditionalFormatting sqref="C130:G130">
    <cfRule type="cellIs" dxfId="1624" priority="525" operator="equal">
      <formula>#REF!</formula>
    </cfRule>
  </conditionalFormatting>
  <conditionalFormatting sqref="C145:G145">
    <cfRule type="cellIs" dxfId="1623" priority="513" operator="equal">
      <formula>#REF!</formula>
    </cfRule>
  </conditionalFormatting>
  <conditionalFormatting sqref="C160:G160">
    <cfRule type="cellIs" dxfId="1622" priority="501" operator="equal">
      <formula>#REF!</formula>
    </cfRule>
  </conditionalFormatting>
  <conditionalFormatting sqref="C175:G175">
    <cfRule type="cellIs" dxfId="1621" priority="489" operator="equal">
      <formula>#REF!</formula>
    </cfRule>
  </conditionalFormatting>
  <conditionalFormatting sqref="C190:G190">
    <cfRule type="cellIs" dxfId="1620" priority="477" operator="equal">
      <formula>#REF!</formula>
    </cfRule>
  </conditionalFormatting>
  <conditionalFormatting sqref="C205:G205">
    <cfRule type="cellIs" dxfId="1619" priority="465" operator="equal">
      <formula>#REF!</formula>
    </cfRule>
  </conditionalFormatting>
  <conditionalFormatting sqref="C220:G220">
    <cfRule type="cellIs" dxfId="1618" priority="453" operator="equal">
      <formula>#REF!</formula>
    </cfRule>
  </conditionalFormatting>
  <conditionalFormatting sqref="C235:G235">
    <cfRule type="cellIs" dxfId="1617" priority="441" operator="equal">
      <formula>#REF!</formula>
    </cfRule>
  </conditionalFormatting>
  <conditionalFormatting sqref="C250:G250">
    <cfRule type="cellIs" dxfId="1616" priority="429" operator="equal">
      <formula>#REF!</formula>
    </cfRule>
  </conditionalFormatting>
  <conditionalFormatting sqref="C265:G265">
    <cfRule type="cellIs" dxfId="1615" priority="417" operator="equal">
      <formula>#REF!</formula>
    </cfRule>
  </conditionalFormatting>
  <conditionalFormatting sqref="C280:G280">
    <cfRule type="cellIs" dxfId="1614" priority="405" operator="equal">
      <formula>#REF!</formula>
    </cfRule>
  </conditionalFormatting>
  <conditionalFormatting sqref="C295:G295">
    <cfRule type="cellIs" dxfId="1613" priority="393" operator="equal">
      <formula>#REF!</formula>
    </cfRule>
  </conditionalFormatting>
  <conditionalFormatting sqref="D10">
    <cfRule type="cellIs" dxfId="1612" priority="2808" operator="equal">
      <formula>#REF!</formula>
    </cfRule>
    <cfRule type="cellIs" dxfId="1611" priority="2809" operator="equal">
      <formula>#REF!</formula>
    </cfRule>
  </conditionalFormatting>
  <conditionalFormatting sqref="D25">
    <cfRule type="cellIs" dxfId="1610" priority="608" operator="equal">
      <formula>#REF!</formula>
    </cfRule>
    <cfRule type="cellIs" dxfId="1609" priority="607" operator="equal">
      <formula>#REF!</formula>
    </cfRule>
  </conditionalFormatting>
  <conditionalFormatting sqref="D40">
    <cfRule type="cellIs" dxfId="1608" priority="596" operator="equal">
      <formula>#REF!</formula>
    </cfRule>
    <cfRule type="cellIs" dxfId="1607" priority="595" operator="equal">
      <formula>#REF!</formula>
    </cfRule>
  </conditionalFormatting>
  <conditionalFormatting sqref="D55">
    <cfRule type="cellIs" dxfId="1606" priority="583" operator="equal">
      <formula>#REF!</formula>
    </cfRule>
    <cfRule type="cellIs" dxfId="1605" priority="584" operator="equal">
      <formula>#REF!</formula>
    </cfRule>
  </conditionalFormatting>
  <conditionalFormatting sqref="D70">
    <cfRule type="cellIs" dxfId="1604" priority="571" operator="equal">
      <formula>#REF!</formula>
    </cfRule>
    <cfRule type="cellIs" dxfId="1603" priority="572" operator="equal">
      <formula>#REF!</formula>
    </cfRule>
  </conditionalFormatting>
  <conditionalFormatting sqref="D85">
    <cfRule type="cellIs" dxfId="1602" priority="559" operator="equal">
      <formula>#REF!</formula>
    </cfRule>
    <cfRule type="cellIs" dxfId="1601" priority="560" operator="equal">
      <formula>#REF!</formula>
    </cfRule>
  </conditionalFormatting>
  <conditionalFormatting sqref="D100">
    <cfRule type="cellIs" dxfId="1600" priority="548" operator="equal">
      <formula>#REF!</formula>
    </cfRule>
    <cfRule type="cellIs" dxfId="1599" priority="547" operator="equal">
      <formula>#REF!</formula>
    </cfRule>
  </conditionalFormatting>
  <conditionalFormatting sqref="D115">
    <cfRule type="cellIs" dxfId="1598" priority="536" operator="equal">
      <formula>#REF!</formula>
    </cfRule>
    <cfRule type="cellIs" dxfId="1597" priority="535" operator="equal">
      <formula>#REF!</formula>
    </cfRule>
  </conditionalFormatting>
  <conditionalFormatting sqref="D130">
    <cfRule type="cellIs" dxfId="1596" priority="523" operator="equal">
      <formula>#REF!</formula>
    </cfRule>
    <cfRule type="cellIs" dxfId="1595" priority="524" operator="equal">
      <formula>#REF!</formula>
    </cfRule>
  </conditionalFormatting>
  <conditionalFormatting sqref="D145">
    <cfRule type="cellIs" dxfId="1594" priority="511" operator="equal">
      <formula>#REF!</formula>
    </cfRule>
    <cfRule type="cellIs" dxfId="1593" priority="512" operator="equal">
      <formula>#REF!</formula>
    </cfRule>
  </conditionalFormatting>
  <conditionalFormatting sqref="D160">
    <cfRule type="cellIs" dxfId="1592" priority="500" operator="equal">
      <formula>#REF!</formula>
    </cfRule>
    <cfRule type="cellIs" dxfId="1591" priority="499" operator="equal">
      <formula>#REF!</formula>
    </cfRule>
  </conditionalFormatting>
  <conditionalFormatting sqref="D175">
    <cfRule type="cellIs" dxfId="1590" priority="488" operator="equal">
      <formula>#REF!</formula>
    </cfRule>
    <cfRule type="cellIs" dxfId="1589" priority="487" operator="equal">
      <formula>#REF!</formula>
    </cfRule>
  </conditionalFormatting>
  <conditionalFormatting sqref="D190">
    <cfRule type="cellIs" dxfId="1588" priority="476" operator="equal">
      <formula>#REF!</formula>
    </cfRule>
    <cfRule type="cellIs" dxfId="1587" priority="475" operator="equal">
      <formula>#REF!</formula>
    </cfRule>
  </conditionalFormatting>
  <conditionalFormatting sqref="D205">
    <cfRule type="cellIs" dxfId="1586" priority="464" operator="equal">
      <formula>#REF!</formula>
    </cfRule>
    <cfRule type="cellIs" dxfId="1585" priority="463" operator="equal">
      <formula>#REF!</formula>
    </cfRule>
  </conditionalFormatting>
  <conditionalFormatting sqref="D220">
    <cfRule type="cellIs" dxfId="1584" priority="451" operator="equal">
      <formula>#REF!</formula>
    </cfRule>
    <cfRule type="cellIs" dxfId="1583" priority="452" operator="equal">
      <formula>#REF!</formula>
    </cfRule>
  </conditionalFormatting>
  <conditionalFormatting sqref="D235">
    <cfRule type="cellIs" dxfId="1582" priority="439" operator="equal">
      <formula>#REF!</formula>
    </cfRule>
    <cfRule type="cellIs" dxfId="1581" priority="440" operator="equal">
      <formula>#REF!</formula>
    </cfRule>
  </conditionalFormatting>
  <conditionalFormatting sqref="D250">
    <cfRule type="cellIs" dxfId="1580" priority="427" operator="equal">
      <formula>#REF!</formula>
    </cfRule>
    <cfRule type="cellIs" dxfId="1579" priority="428" operator="equal">
      <formula>#REF!</formula>
    </cfRule>
  </conditionalFormatting>
  <conditionalFormatting sqref="D265">
    <cfRule type="cellIs" dxfId="1578" priority="415" operator="equal">
      <formula>#REF!</formula>
    </cfRule>
    <cfRule type="cellIs" dxfId="1577" priority="416" operator="equal">
      <formula>#REF!</formula>
    </cfRule>
  </conditionalFormatting>
  <conditionalFormatting sqref="D280">
    <cfRule type="cellIs" dxfId="1576" priority="403" operator="equal">
      <formula>#REF!</formula>
    </cfRule>
    <cfRule type="cellIs" dxfId="1575" priority="404" operator="equal">
      <formula>#REF!</formula>
    </cfRule>
  </conditionalFormatting>
  <conditionalFormatting sqref="D295">
    <cfRule type="cellIs" dxfId="1574" priority="391" operator="equal">
      <formula>#REF!</formula>
    </cfRule>
    <cfRule type="cellIs" dxfId="1573" priority="392" operator="equal">
      <formula>#REF!</formula>
    </cfRule>
  </conditionalFormatting>
  <conditionalFormatting sqref="E25">
    <cfRule type="cellIs" dxfId="1572" priority="616" operator="equal">
      <formula>#REF!</formula>
    </cfRule>
    <cfRule type="cellIs" dxfId="1571" priority="617" operator="equal">
      <formula>#REF!</formula>
    </cfRule>
    <cfRule type="cellIs" dxfId="1570" priority="618" operator="equal">
      <formula>#REF!</formula>
    </cfRule>
  </conditionalFormatting>
  <conditionalFormatting sqref="E10:F10">
    <cfRule type="cellIs" dxfId="1569" priority="2817" operator="equal">
      <formula>#REF!</formula>
    </cfRule>
    <cfRule type="cellIs" dxfId="1568" priority="2818" operator="equal">
      <formula>#REF!</formula>
    </cfRule>
    <cfRule type="cellIs" dxfId="1567" priority="2819" operator="equal">
      <formula>#REF!</formula>
    </cfRule>
  </conditionalFormatting>
  <conditionalFormatting sqref="E40:F40">
    <cfRule type="cellIs" dxfId="1566" priority="604" operator="equal">
      <formula>#REF!</formula>
    </cfRule>
    <cfRule type="cellIs" dxfId="1565" priority="605" operator="equal">
      <formula>#REF!</formula>
    </cfRule>
    <cfRule type="cellIs" dxfId="1564" priority="606" operator="equal">
      <formula>#REF!</formula>
    </cfRule>
  </conditionalFormatting>
  <conditionalFormatting sqref="E55:F55">
    <cfRule type="cellIs" dxfId="1563" priority="592" operator="equal">
      <formula>#REF!</formula>
    </cfRule>
    <cfRule type="cellIs" dxfId="1562" priority="593" operator="equal">
      <formula>#REF!</formula>
    </cfRule>
    <cfRule type="cellIs" dxfId="1561" priority="594" operator="equal">
      <formula>#REF!</formula>
    </cfRule>
  </conditionalFormatting>
  <conditionalFormatting sqref="E70:G70">
    <cfRule type="cellIs" dxfId="1560" priority="580" operator="equal">
      <formula>#REF!</formula>
    </cfRule>
    <cfRule type="cellIs" dxfId="1559" priority="581" operator="equal">
      <formula>#REF!</formula>
    </cfRule>
    <cfRule type="cellIs" dxfId="1558" priority="582" operator="equal">
      <formula>#REF!</formula>
    </cfRule>
  </conditionalFormatting>
  <conditionalFormatting sqref="E85:G85">
    <cfRule type="cellIs" dxfId="1557" priority="568" operator="equal">
      <formula>#REF!</formula>
    </cfRule>
    <cfRule type="cellIs" dxfId="1556" priority="569" operator="equal">
      <formula>#REF!</formula>
    </cfRule>
    <cfRule type="cellIs" dxfId="1555" priority="570" operator="equal">
      <formula>#REF!</formula>
    </cfRule>
  </conditionalFormatting>
  <conditionalFormatting sqref="E100:G100">
    <cfRule type="cellIs" dxfId="1554" priority="557" operator="equal">
      <formula>#REF!</formula>
    </cfRule>
    <cfRule type="cellIs" dxfId="1553" priority="556" operator="equal">
      <formula>#REF!</formula>
    </cfRule>
    <cfRule type="cellIs" dxfId="1552" priority="558" operator="equal">
      <formula>#REF!</formula>
    </cfRule>
  </conditionalFormatting>
  <conditionalFormatting sqref="E115:G115">
    <cfRule type="cellIs" dxfId="1551" priority="544" operator="equal">
      <formula>#REF!</formula>
    </cfRule>
    <cfRule type="cellIs" dxfId="1550" priority="545" operator="equal">
      <formula>#REF!</formula>
    </cfRule>
    <cfRule type="cellIs" dxfId="1549" priority="546" operator="equal">
      <formula>#REF!</formula>
    </cfRule>
  </conditionalFormatting>
  <conditionalFormatting sqref="E130:G130">
    <cfRule type="cellIs" dxfId="1548" priority="534" operator="equal">
      <formula>#REF!</formula>
    </cfRule>
    <cfRule type="cellIs" dxfId="1547" priority="533" operator="equal">
      <formula>#REF!</formula>
    </cfRule>
    <cfRule type="cellIs" dxfId="1546" priority="532" operator="equal">
      <formula>#REF!</formula>
    </cfRule>
  </conditionalFormatting>
  <conditionalFormatting sqref="E145:G145">
    <cfRule type="cellIs" dxfId="1545" priority="522" operator="equal">
      <formula>#REF!</formula>
    </cfRule>
    <cfRule type="cellIs" dxfId="1544" priority="521" operator="equal">
      <formula>#REF!</formula>
    </cfRule>
    <cfRule type="cellIs" dxfId="1543" priority="520" operator="equal">
      <formula>#REF!</formula>
    </cfRule>
  </conditionalFormatting>
  <conditionalFormatting sqref="E160:G160">
    <cfRule type="cellIs" dxfId="1542" priority="509" operator="equal">
      <formula>#REF!</formula>
    </cfRule>
    <cfRule type="cellIs" dxfId="1541" priority="510" operator="equal">
      <formula>#REF!</formula>
    </cfRule>
    <cfRule type="cellIs" dxfId="1540" priority="508" operator="equal">
      <formula>#REF!</formula>
    </cfRule>
  </conditionalFormatting>
  <conditionalFormatting sqref="E175:G175">
    <cfRule type="cellIs" dxfId="1539" priority="498" operator="equal">
      <formula>#REF!</formula>
    </cfRule>
    <cfRule type="cellIs" dxfId="1538" priority="496" operator="equal">
      <formula>#REF!</formula>
    </cfRule>
    <cfRule type="cellIs" dxfId="1537" priority="497" operator="equal">
      <formula>#REF!</formula>
    </cfRule>
  </conditionalFormatting>
  <conditionalFormatting sqref="E190:G190">
    <cfRule type="cellIs" dxfId="1536" priority="486" operator="equal">
      <formula>#REF!</formula>
    </cfRule>
    <cfRule type="cellIs" dxfId="1535" priority="484" operator="equal">
      <formula>#REF!</formula>
    </cfRule>
    <cfRule type="cellIs" dxfId="1534" priority="485" operator="equal">
      <formula>#REF!</formula>
    </cfRule>
  </conditionalFormatting>
  <conditionalFormatting sqref="E205:G205">
    <cfRule type="cellIs" dxfId="1533" priority="472" operator="equal">
      <formula>#REF!</formula>
    </cfRule>
    <cfRule type="cellIs" dxfId="1532" priority="473" operator="equal">
      <formula>#REF!</formula>
    </cfRule>
    <cfRule type="cellIs" dxfId="1531" priority="474" operator="equal">
      <formula>#REF!</formula>
    </cfRule>
  </conditionalFormatting>
  <conditionalFormatting sqref="E220:G220">
    <cfRule type="cellIs" dxfId="1530" priority="460" operator="equal">
      <formula>#REF!</formula>
    </cfRule>
    <cfRule type="cellIs" dxfId="1529" priority="461" operator="equal">
      <formula>#REF!</formula>
    </cfRule>
    <cfRule type="cellIs" dxfId="1528" priority="462" operator="equal">
      <formula>#REF!</formula>
    </cfRule>
  </conditionalFormatting>
  <conditionalFormatting sqref="E235:G235">
    <cfRule type="cellIs" dxfId="1527" priority="448" operator="equal">
      <formula>#REF!</formula>
    </cfRule>
    <cfRule type="cellIs" dxfId="1526" priority="449" operator="equal">
      <formula>#REF!</formula>
    </cfRule>
    <cfRule type="cellIs" dxfId="1525" priority="450" operator="equal">
      <formula>#REF!</formula>
    </cfRule>
  </conditionalFormatting>
  <conditionalFormatting sqref="E250:G250">
    <cfRule type="cellIs" dxfId="1524" priority="438" operator="equal">
      <formula>#REF!</formula>
    </cfRule>
    <cfRule type="cellIs" dxfId="1523" priority="437" operator="equal">
      <formula>#REF!</formula>
    </cfRule>
    <cfRule type="cellIs" dxfId="1522" priority="436" operator="equal">
      <formula>#REF!</formula>
    </cfRule>
  </conditionalFormatting>
  <conditionalFormatting sqref="E265:G265">
    <cfRule type="cellIs" dxfId="1521" priority="424" operator="equal">
      <formula>#REF!</formula>
    </cfRule>
    <cfRule type="cellIs" dxfId="1520" priority="426" operator="equal">
      <formula>#REF!</formula>
    </cfRule>
    <cfRule type="cellIs" dxfId="1519" priority="425" operator="equal">
      <formula>#REF!</formula>
    </cfRule>
  </conditionalFormatting>
  <conditionalFormatting sqref="E280:G280">
    <cfRule type="cellIs" dxfId="1518" priority="412" operator="equal">
      <formula>#REF!</formula>
    </cfRule>
    <cfRule type="cellIs" dxfId="1517" priority="413" operator="equal">
      <formula>#REF!</formula>
    </cfRule>
    <cfRule type="cellIs" dxfId="1516" priority="414" operator="equal">
      <formula>#REF!</formula>
    </cfRule>
  </conditionalFormatting>
  <conditionalFormatting sqref="E295:G295">
    <cfRule type="cellIs" dxfId="1515" priority="401" operator="equal">
      <formula>#REF!</formula>
    </cfRule>
    <cfRule type="cellIs" dxfId="1514" priority="402" operator="equal">
      <formula>#REF!</formula>
    </cfRule>
    <cfRule type="cellIs" dxfId="1513" priority="400" operator="equal">
      <formula>#REF!</formula>
    </cfRule>
  </conditionalFormatting>
  <conditionalFormatting sqref="F58">
    <cfRule type="cellIs" dxfId="1512" priority="2440" operator="equal">
      <formula>#REF!</formula>
    </cfRule>
    <cfRule type="cellIs" dxfId="1511" priority="2439" operator="equal">
      <formula>#REF!</formula>
    </cfRule>
    <cfRule type="cellIs" dxfId="1510" priority="2438" operator="equal">
      <formula>#REF!</formula>
    </cfRule>
    <cfRule type="cellIs" dxfId="1509" priority="2437" operator="equal">
      <formula>#REF!</formula>
    </cfRule>
  </conditionalFormatting>
  <conditionalFormatting sqref="F13:G13">
    <cfRule type="cellIs" dxfId="1508" priority="2650" operator="equal">
      <formula>#REF!</formula>
    </cfRule>
    <cfRule type="cellIs" dxfId="1507" priority="2649" operator="equal">
      <formula>#REF!</formula>
    </cfRule>
    <cfRule type="cellIs" dxfId="1506" priority="2648" operator="equal">
      <formula>#REF!</formula>
    </cfRule>
    <cfRule type="cellIs" dxfId="1505" priority="2647" operator="equal">
      <formula>#REF!</formula>
    </cfRule>
  </conditionalFormatting>
  <conditionalFormatting sqref="F16:G16">
    <cfRule type="cellIs" dxfId="1504" priority="2646" operator="equal">
      <formula>#REF!</formula>
    </cfRule>
    <cfRule type="cellIs" dxfId="1503" priority="2645" operator="equal">
      <formula>#REF!</formula>
    </cfRule>
    <cfRule type="cellIs" dxfId="1502" priority="2644" operator="equal">
      <formula>#REF!</formula>
    </cfRule>
    <cfRule type="cellIs" dxfId="1501" priority="2643" operator="equal">
      <formula>#REF!</formula>
    </cfRule>
  </conditionalFormatting>
  <conditionalFormatting sqref="F19:G19">
    <cfRule type="cellIs" dxfId="1500" priority="2636" operator="equal">
      <formula>#REF!</formula>
    </cfRule>
    <cfRule type="cellIs" dxfId="1499" priority="2635" operator="equal">
      <formula>#REF!</formula>
    </cfRule>
    <cfRule type="cellIs" dxfId="1498" priority="2637" operator="equal">
      <formula>#REF!</formula>
    </cfRule>
    <cfRule type="cellIs" dxfId="1497" priority="2638" operator="equal">
      <formula>#REF!</formula>
    </cfRule>
  </conditionalFormatting>
  <conditionalFormatting sqref="F22:G22">
    <cfRule type="cellIs" dxfId="1496" priority="2642" operator="equal">
      <formula>#REF!</formula>
    </cfRule>
    <cfRule type="cellIs" dxfId="1495" priority="2641" operator="equal">
      <formula>#REF!</formula>
    </cfRule>
    <cfRule type="cellIs" dxfId="1494" priority="2639" operator="equal">
      <formula>#REF!</formula>
    </cfRule>
    <cfRule type="cellIs" dxfId="1493" priority="2640" operator="equal">
      <formula>#REF!</formula>
    </cfRule>
  </conditionalFormatting>
  <conditionalFormatting sqref="F28:G28">
    <cfRule type="cellIs" dxfId="1492" priority="131" operator="equal">
      <formula>#REF!</formula>
    </cfRule>
    <cfRule type="cellIs" dxfId="1491" priority="134" operator="equal">
      <formula>#REF!</formula>
    </cfRule>
    <cfRule type="cellIs" dxfId="1490" priority="133" operator="equal">
      <formula>#REF!</formula>
    </cfRule>
    <cfRule type="cellIs" dxfId="1489" priority="132" operator="equal">
      <formula>#REF!</formula>
    </cfRule>
  </conditionalFormatting>
  <conditionalFormatting sqref="F31:G31">
    <cfRule type="cellIs" dxfId="1488" priority="2576" operator="equal">
      <formula>#REF!</formula>
    </cfRule>
    <cfRule type="cellIs" dxfId="1487" priority="2574" operator="equal">
      <formula>#REF!</formula>
    </cfRule>
    <cfRule type="cellIs" dxfId="1486" priority="2575" operator="equal">
      <formula>#REF!</formula>
    </cfRule>
    <cfRule type="cellIs" dxfId="1485" priority="2573" operator="equal">
      <formula>#REF!</formula>
    </cfRule>
  </conditionalFormatting>
  <conditionalFormatting sqref="F34:G34">
    <cfRule type="cellIs" dxfId="1484" priority="2568" operator="equal">
      <formula>#REF!</formula>
    </cfRule>
    <cfRule type="cellIs" dxfId="1483" priority="2565" operator="equal">
      <formula>#REF!</formula>
    </cfRule>
    <cfRule type="cellIs" dxfId="1482" priority="2566" operator="equal">
      <formula>#REF!</formula>
    </cfRule>
    <cfRule type="cellIs" dxfId="1481" priority="2567" operator="equal">
      <formula>#REF!</formula>
    </cfRule>
  </conditionalFormatting>
  <conditionalFormatting sqref="F37:G37">
    <cfRule type="cellIs" dxfId="1480" priority="2571" operator="equal">
      <formula>#REF!</formula>
    </cfRule>
    <cfRule type="cellIs" dxfId="1479" priority="2572" operator="equal">
      <formula>#REF!</formula>
    </cfRule>
    <cfRule type="cellIs" dxfId="1478" priority="2570" operator="equal">
      <formula>#REF!</formula>
    </cfRule>
    <cfRule type="cellIs" dxfId="1477" priority="2569" operator="equal">
      <formula>#REF!</formula>
    </cfRule>
  </conditionalFormatting>
  <conditionalFormatting sqref="F43:G43">
    <cfRule type="cellIs" dxfId="1476" priority="2507" operator="equal">
      <formula>#REF!</formula>
    </cfRule>
    <cfRule type="cellIs" dxfId="1475" priority="2508" operator="equal">
      <formula>#REF!</formula>
    </cfRule>
    <cfRule type="cellIs" dxfId="1474" priority="2509" operator="equal">
      <formula>#REF!</formula>
    </cfRule>
    <cfRule type="cellIs" dxfId="1473" priority="2510" operator="equal">
      <formula>#REF!</formula>
    </cfRule>
  </conditionalFormatting>
  <conditionalFormatting sqref="F46:G46">
    <cfRule type="cellIs" dxfId="1472" priority="2506" operator="equal">
      <formula>#REF!</formula>
    </cfRule>
    <cfRule type="cellIs" dxfId="1471" priority="2503" operator="equal">
      <formula>#REF!</formula>
    </cfRule>
    <cfRule type="cellIs" dxfId="1470" priority="2504" operator="equal">
      <formula>#REF!</formula>
    </cfRule>
    <cfRule type="cellIs" dxfId="1469" priority="2505" operator="equal">
      <formula>#REF!</formula>
    </cfRule>
  </conditionalFormatting>
  <conditionalFormatting sqref="F49:G49">
    <cfRule type="cellIs" dxfId="1468" priority="2496" operator="equal">
      <formula>#REF!</formula>
    </cfRule>
    <cfRule type="cellIs" dxfId="1467" priority="2497" operator="equal">
      <formula>#REF!</formula>
    </cfRule>
    <cfRule type="cellIs" dxfId="1466" priority="2498" operator="equal">
      <formula>#REF!</formula>
    </cfRule>
    <cfRule type="cellIs" dxfId="1465" priority="2495" operator="equal">
      <formula>#REF!</formula>
    </cfRule>
  </conditionalFormatting>
  <conditionalFormatting sqref="F52:G52">
    <cfRule type="cellIs" dxfId="1464" priority="2499" operator="equal">
      <formula>#REF!</formula>
    </cfRule>
    <cfRule type="cellIs" dxfId="1463" priority="2500" operator="equal">
      <formula>#REF!</formula>
    </cfRule>
    <cfRule type="cellIs" dxfId="1462" priority="2501" operator="equal">
      <formula>#REF!</formula>
    </cfRule>
    <cfRule type="cellIs" dxfId="1461" priority="2502" operator="equal">
      <formula>#REF!</formula>
    </cfRule>
  </conditionalFormatting>
  <conditionalFormatting sqref="F61:G61">
    <cfRule type="cellIs" dxfId="1460" priority="2436" operator="equal">
      <formula>#REF!</formula>
    </cfRule>
    <cfRule type="cellIs" dxfId="1459" priority="2434" operator="equal">
      <formula>#REF!</formula>
    </cfRule>
    <cfRule type="cellIs" dxfId="1458" priority="2433" operator="equal">
      <formula>#REF!</formula>
    </cfRule>
    <cfRule type="cellIs" dxfId="1457" priority="2435" operator="equal">
      <formula>#REF!</formula>
    </cfRule>
  </conditionalFormatting>
  <conditionalFormatting sqref="F64:G64">
    <cfRule type="cellIs" dxfId="1456" priority="2425" operator="equal">
      <formula>#REF!</formula>
    </cfRule>
    <cfRule type="cellIs" dxfId="1455" priority="2426" operator="equal">
      <formula>#REF!</formula>
    </cfRule>
    <cfRule type="cellIs" dxfId="1454" priority="2427" operator="equal">
      <formula>#REF!</formula>
    </cfRule>
    <cfRule type="cellIs" dxfId="1453" priority="2428" operator="equal">
      <formula>#REF!</formula>
    </cfRule>
  </conditionalFormatting>
  <conditionalFormatting sqref="F67:G67">
    <cfRule type="cellIs" dxfId="1452" priority="2429" operator="equal">
      <formula>#REF!</formula>
    </cfRule>
    <cfRule type="cellIs" dxfId="1451" priority="2430" operator="equal">
      <formula>#REF!</formula>
    </cfRule>
    <cfRule type="cellIs" dxfId="1450" priority="2432" operator="equal">
      <formula>#REF!</formula>
    </cfRule>
    <cfRule type="cellIs" dxfId="1449" priority="2431" operator="equal">
      <formula>#REF!</formula>
    </cfRule>
  </conditionalFormatting>
  <conditionalFormatting sqref="F73:G73">
    <cfRule type="cellIs" dxfId="1448" priority="2368" operator="equal">
      <formula>#REF!</formula>
    </cfRule>
    <cfRule type="cellIs" dxfId="1447" priority="2369" operator="equal">
      <formula>#REF!</formula>
    </cfRule>
    <cfRule type="cellIs" dxfId="1446" priority="2370" operator="equal">
      <formula>#REF!</formula>
    </cfRule>
    <cfRule type="cellIs" dxfId="1445" priority="2367" operator="equal">
      <formula>#REF!</formula>
    </cfRule>
  </conditionalFormatting>
  <conditionalFormatting sqref="F76:G76">
    <cfRule type="cellIs" dxfId="1444" priority="2366" operator="equal">
      <formula>#REF!</formula>
    </cfRule>
    <cfRule type="cellIs" dxfId="1443" priority="2365" operator="equal">
      <formula>#REF!</formula>
    </cfRule>
    <cfRule type="cellIs" dxfId="1442" priority="2364" operator="equal">
      <formula>#REF!</formula>
    </cfRule>
    <cfRule type="cellIs" dxfId="1441" priority="2363" operator="equal">
      <formula>#REF!</formula>
    </cfRule>
  </conditionalFormatting>
  <conditionalFormatting sqref="F79:G79">
    <cfRule type="cellIs" dxfId="1440" priority="2358" operator="equal">
      <formula>#REF!</formula>
    </cfRule>
    <cfRule type="cellIs" dxfId="1439" priority="2357" operator="equal">
      <formula>#REF!</formula>
    </cfRule>
    <cfRule type="cellIs" dxfId="1438" priority="2356" operator="equal">
      <formula>#REF!</formula>
    </cfRule>
    <cfRule type="cellIs" dxfId="1437" priority="2355" operator="equal">
      <formula>#REF!</formula>
    </cfRule>
  </conditionalFormatting>
  <conditionalFormatting sqref="F82:G82">
    <cfRule type="cellIs" dxfId="1436" priority="2359" operator="equal">
      <formula>#REF!</formula>
    </cfRule>
    <cfRule type="cellIs" dxfId="1435" priority="2360" operator="equal">
      <formula>#REF!</formula>
    </cfRule>
    <cfRule type="cellIs" dxfId="1434" priority="2361" operator="equal">
      <formula>#REF!</formula>
    </cfRule>
    <cfRule type="cellIs" dxfId="1433" priority="2362" operator="equal">
      <formula>#REF!</formula>
    </cfRule>
  </conditionalFormatting>
  <conditionalFormatting sqref="F88:G88">
    <cfRule type="cellIs" dxfId="1432" priority="2297" operator="equal">
      <formula>#REF!</formula>
    </cfRule>
    <cfRule type="cellIs" dxfId="1431" priority="2298" operator="equal">
      <formula>#REF!</formula>
    </cfRule>
    <cfRule type="cellIs" dxfId="1430" priority="2299" operator="equal">
      <formula>#REF!</formula>
    </cfRule>
    <cfRule type="cellIs" dxfId="1429" priority="2300" operator="equal">
      <formula>#REF!</formula>
    </cfRule>
  </conditionalFormatting>
  <conditionalFormatting sqref="F91:G91">
    <cfRule type="cellIs" dxfId="1428" priority="2293" operator="equal">
      <formula>#REF!</formula>
    </cfRule>
    <cfRule type="cellIs" dxfId="1427" priority="2295" operator="equal">
      <formula>#REF!</formula>
    </cfRule>
    <cfRule type="cellIs" dxfId="1426" priority="2296" operator="equal">
      <formula>#REF!</formula>
    </cfRule>
    <cfRule type="cellIs" dxfId="1425" priority="2294" operator="equal">
      <formula>#REF!</formula>
    </cfRule>
  </conditionalFormatting>
  <conditionalFormatting sqref="F94:G94">
    <cfRule type="cellIs" dxfId="1424" priority="2285" operator="equal">
      <formula>#REF!</formula>
    </cfRule>
    <cfRule type="cellIs" dxfId="1423" priority="2288" operator="equal">
      <formula>#REF!</formula>
    </cfRule>
    <cfRule type="cellIs" dxfId="1422" priority="2287" operator="equal">
      <formula>#REF!</formula>
    </cfRule>
    <cfRule type="cellIs" dxfId="1421" priority="2286" operator="equal">
      <formula>#REF!</formula>
    </cfRule>
  </conditionalFormatting>
  <conditionalFormatting sqref="F97:G97">
    <cfRule type="cellIs" dxfId="1420" priority="2292" operator="equal">
      <formula>#REF!</formula>
    </cfRule>
    <cfRule type="cellIs" dxfId="1419" priority="2291" operator="equal">
      <formula>#REF!</formula>
    </cfRule>
    <cfRule type="cellIs" dxfId="1418" priority="2290" operator="equal">
      <formula>#REF!</formula>
    </cfRule>
    <cfRule type="cellIs" dxfId="1417" priority="2289" operator="equal">
      <formula>#REF!</formula>
    </cfRule>
  </conditionalFormatting>
  <conditionalFormatting sqref="F103:G103">
    <cfRule type="cellIs" dxfId="1416" priority="2230" operator="equal">
      <formula>#REF!</formula>
    </cfRule>
    <cfRule type="cellIs" dxfId="1415" priority="2229" operator="equal">
      <formula>#REF!</formula>
    </cfRule>
    <cfRule type="cellIs" dxfId="1414" priority="2228" operator="equal">
      <formula>#REF!</formula>
    </cfRule>
    <cfRule type="cellIs" dxfId="1413" priority="2227" operator="equal">
      <formula>#REF!</formula>
    </cfRule>
  </conditionalFormatting>
  <conditionalFormatting sqref="F106:G106">
    <cfRule type="cellIs" dxfId="1412" priority="2226" operator="equal">
      <formula>#REF!</formula>
    </cfRule>
    <cfRule type="cellIs" dxfId="1411" priority="2225" operator="equal">
      <formula>#REF!</formula>
    </cfRule>
    <cfRule type="cellIs" dxfId="1410" priority="2224" operator="equal">
      <formula>#REF!</formula>
    </cfRule>
    <cfRule type="cellIs" dxfId="1409" priority="2223" operator="equal">
      <formula>#REF!</formula>
    </cfRule>
  </conditionalFormatting>
  <conditionalFormatting sqref="F109:G109">
    <cfRule type="cellIs" dxfId="1408" priority="2218" operator="equal">
      <formula>#REF!</formula>
    </cfRule>
    <cfRule type="cellIs" dxfId="1407" priority="2217" operator="equal">
      <formula>#REF!</formula>
    </cfRule>
    <cfRule type="cellIs" dxfId="1406" priority="2216" operator="equal">
      <formula>#REF!</formula>
    </cfRule>
    <cfRule type="cellIs" dxfId="1405" priority="2215" operator="equal">
      <formula>#REF!</formula>
    </cfRule>
  </conditionalFormatting>
  <conditionalFormatting sqref="F112:G112">
    <cfRule type="cellIs" dxfId="1404" priority="2221" operator="equal">
      <formula>#REF!</formula>
    </cfRule>
    <cfRule type="cellIs" dxfId="1403" priority="2220" operator="equal">
      <formula>#REF!</formula>
    </cfRule>
    <cfRule type="cellIs" dxfId="1402" priority="2219" operator="equal">
      <formula>#REF!</formula>
    </cfRule>
    <cfRule type="cellIs" dxfId="1401" priority="2222" operator="equal">
      <formula>#REF!</formula>
    </cfRule>
  </conditionalFormatting>
  <conditionalFormatting sqref="F118:G118">
    <cfRule type="cellIs" dxfId="1400" priority="2159" operator="equal">
      <formula>#REF!</formula>
    </cfRule>
    <cfRule type="cellIs" dxfId="1399" priority="2160" operator="equal">
      <formula>#REF!</formula>
    </cfRule>
    <cfRule type="cellIs" dxfId="1398" priority="2157" operator="equal">
      <formula>#REF!</formula>
    </cfRule>
    <cfRule type="cellIs" dxfId="1397" priority="2158" operator="equal">
      <formula>#REF!</formula>
    </cfRule>
  </conditionalFormatting>
  <conditionalFormatting sqref="F121:G121">
    <cfRule type="cellIs" dxfId="1396" priority="2153" operator="equal">
      <formula>#REF!</formula>
    </cfRule>
    <cfRule type="cellIs" dxfId="1395" priority="2154" operator="equal">
      <formula>#REF!</formula>
    </cfRule>
    <cfRule type="cellIs" dxfId="1394" priority="2155" operator="equal">
      <formula>#REF!</formula>
    </cfRule>
    <cfRule type="cellIs" dxfId="1393" priority="2156" operator="equal">
      <formula>#REF!</formula>
    </cfRule>
  </conditionalFormatting>
  <conditionalFormatting sqref="F124:G124">
    <cfRule type="cellIs" dxfId="1392" priority="2146" operator="equal">
      <formula>#REF!</formula>
    </cfRule>
    <cfRule type="cellIs" dxfId="1391" priority="2145" operator="equal">
      <formula>#REF!</formula>
    </cfRule>
    <cfRule type="cellIs" dxfId="1390" priority="2148" operator="equal">
      <formula>#REF!</formula>
    </cfRule>
    <cfRule type="cellIs" dxfId="1389" priority="2147" operator="equal">
      <formula>#REF!</formula>
    </cfRule>
  </conditionalFormatting>
  <conditionalFormatting sqref="F127:G127">
    <cfRule type="cellIs" dxfId="1388" priority="2152" operator="equal">
      <formula>#REF!</formula>
    </cfRule>
    <cfRule type="cellIs" dxfId="1387" priority="2149" operator="equal">
      <formula>#REF!</formula>
    </cfRule>
    <cfRule type="cellIs" dxfId="1386" priority="2150" operator="equal">
      <formula>#REF!</formula>
    </cfRule>
    <cfRule type="cellIs" dxfId="1385" priority="2151" operator="equal">
      <formula>#REF!</formula>
    </cfRule>
  </conditionalFormatting>
  <conditionalFormatting sqref="F133:G133">
    <cfRule type="cellIs" dxfId="1384" priority="2088" operator="equal">
      <formula>#REF!</formula>
    </cfRule>
    <cfRule type="cellIs" dxfId="1383" priority="2090" operator="equal">
      <formula>#REF!</formula>
    </cfRule>
    <cfRule type="cellIs" dxfId="1382" priority="2089" operator="equal">
      <formula>#REF!</formula>
    </cfRule>
    <cfRule type="cellIs" dxfId="1381" priority="2087" operator="equal">
      <formula>#REF!</formula>
    </cfRule>
  </conditionalFormatting>
  <conditionalFormatting sqref="F136:G136">
    <cfRule type="cellIs" dxfId="1380" priority="2085" operator="equal">
      <formula>#REF!</formula>
    </cfRule>
    <cfRule type="cellIs" dxfId="1379" priority="2084" operator="equal">
      <formula>#REF!</formula>
    </cfRule>
    <cfRule type="cellIs" dxfId="1378" priority="2083" operator="equal">
      <formula>#REF!</formula>
    </cfRule>
    <cfRule type="cellIs" dxfId="1377" priority="2086" operator="equal">
      <formula>#REF!</formula>
    </cfRule>
  </conditionalFormatting>
  <conditionalFormatting sqref="F139:G139">
    <cfRule type="cellIs" dxfId="1376" priority="2077" operator="equal">
      <formula>#REF!</formula>
    </cfRule>
    <cfRule type="cellIs" dxfId="1375" priority="2075" operator="equal">
      <formula>#REF!</formula>
    </cfRule>
    <cfRule type="cellIs" dxfId="1374" priority="2076" operator="equal">
      <formula>#REF!</formula>
    </cfRule>
    <cfRule type="cellIs" dxfId="1373" priority="2078" operator="equal">
      <formula>#REF!</formula>
    </cfRule>
  </conditionalFormatting>
  <conditionalFormatting sqref="F142:G142">
    <cfRule type="cellIs" dxfId="1372" priority="2082" operator="equal">
      <formula>#REF!</formula>
    </cfRule>
    <cfRule type="cellIs" dxfId="1371" priority="2081" operator="equal">
      <formula>#REF!</formula>
    </cfRule>
    <cfRule type="cellIs" dxfId="1370" priority="2079" operator="equal">
      <formula>#REF!</formula>
    </cfRule>
    <cfRule type="cellIs" dxfId="1369" priority="2080" operator="equal">
      <formula>#REF!</formula>
    </cfRule>
  </conditionalFormatting>
  <conditionalFormatting sqref="F148:G148">
    <cfRule type="cellIs" dxfId="1368" priority="2017" operator="equal">
      <formula>#REF!</formula>
    </cfRule>
    <cfRule type="cellIs" dxfId="1367" priority="2018" operator="equal">
      <formula>#REF!</formula>
    </cfRule>
    <cfRule type="cellIs" dxfId="1366" priority="2019" operator="equal">
      <formula>#REF!</formula>
    </cfRule>
    <cfRule type="cellIs" dxfId="1365" priority="2020" operator="equal">
      <formula>#REF!</formula>
    </cfRule>
  </conditionalFormatting>
  <conditionalFormatting sqref="F151:G151">
    <cfRule type="cellIs" dxfId="1364" priority="2013" operator="equal">
      <formula>#REF!</formula>
    </cfRule>
    <cfRule type="cellIs" dxfId="1363" priority="2014" operator="equal">
      <formula>#REF!</formula>
    </cfRule>
    <cfRule type="cellIs" dxfId="1362" priority="2015" operator="equal">
      <formula>#REF!</formula>
    </cfRule>
    <cfRule type="cellIs" dxfId="1361" priority="2016" operator="equal">
      <formula>#REF!</formula>
    </cfRule>
  </conditionalFormatting>
  <conditionalFormatting sqref="F154:G154">
    <cfRule type="cellIs" dxfId="1360" priority="2005" operator="equal">
      <formula>#REF!</formula>
    </cfRule>
    <cfRule type="cellIs" dxfId="1359" priority="2006" operator="equal">
      <formula>#REF!</formula>
    </cfRule>
    <cfRule type="cellIs" dxfId="1358" priority="2007" operator="equal">
      <formula>#REF!</formula>
    </cfRule>
    <cfRule type="cellIs" dxfId="1357" priority="2008" operator="equal">
      <formula>#REF!</formula>
    </cfRule>
  </conditionalFormatting>
  <conditionalFormatting sqref="F157:G157">
    <cfRule type="cellIs" dxfId="1356" priority="2011" operator="equal">
      <formula>#REF!</formula>
    </cfRule>
    <cfRule type="cellIs" dxfId="1355" priority="2010" operator="equal">
      <formula>#REF!</formula>
    </cfRule>
    <cfRule type="cellIs" dxfId="1354" priority="2009" operator="equal">
      <formula>#REF!</formula>
    </cfRule>
    <cfRule type="cellIs" dxfId="1353" priority="2012" operator="equal">
      <formula>#REF!</formula>
    </cfRule>
  </conditionalFormatting>
  <conditionalFormatting sqref="F163:G163">
    <cfRule type="cellIs" dxfId="1352" priority="1950" operator="equal">
      <formula>#REF!</formula>
    </cfRule>
    <cfRule type="cellIs" dxfId="1351" priority="1949" operator="equal">
      <formula>#REF!</formula>
    </cfRule>
    <cfRule type="cellIs" dxfId="1350" priority="1948" operator="equal">
      <formula>#REF!</formula>
    </cfRule>
    <cfRule type="cellIs" dxfId="1349" priority="1947" operator="equal">
      <formula>#REF!</formula>
    </cfRule>
  </conditionalFormatting>
  <conditionalFormatting sqref="F166:G166">
    <cfRule type="cellIs" dxfId="1348" priority="1944" operator="equal">
      <formula>#REF!</formula>
    </cfRule>
    <cfRule type="cellIs" dxfId="1347" priority="1943" operator="equal">
      <formula>#REF!</formula>
    </cfRule>
    <cfRule type="cellIs" dxfId="1346" priority="1946" operator="equal">
      <formula>#REF!</formula>
    </cfRule>
    <cfRule type="cellIs" dxfId="1345" priority="1945" operator="equal">
      <formula>#REF!</formula>
    </cfRule>
  </conditionalFormatting>
  <conditionalFormatting sqref="F169:G169">
    <cfRule type="cellIs" dxfId="1344" priority="1937" operator="equal">
      <formula>#REF!</formula>
    </cfRule>
    <cfRule type="cellIs" dxfId="1343" priority="1938" operator="equal">
      <formula>#REF!</formula>
    </cfRule>
    <cfRule type="cellIs" dxfId="1342" priority="1936" operator="equal">
      <formula>#REF!</formula>
    </cfRule>
    <cfRule type="cellIs" dxfId="1341" priority="1935" operator="equal">
      <formula>#REF!</formula>
    </cfRule>
  </conditionalFormatting>
  <conditionalFormatting sqref="F172:G172">
    <cfRule type="cellIs" dxfId="1340" priority="1941" operator="equal">
      <formula>#REF!</formula>
    </cfRule>
    <cfRule type="cellIs" dxfId="1339" priority="1940" operator="equal">
      <formula>#REF!</formula>
    </cfRule>
    <cfRule type="cellIs" dxfId="1338" priority="1939" operator="equal">
      <formula>#REF!</formula>
    </cfRule>
    <cfRule type="cellIs" dxfId="1337" priority="1942" operator="equal">
      <formula>#REF!</formula>
    </cfRule>
  </conditionalFormatting>
  <conditionalFormatting sqref="F178:G178">
    <cfRule type="cellIs" dxfId="1336" priority="1879" operator="equal">
      <formula>#REF!</formula>
    </cfRule>
    <cfRule type="cellIs" dxfId="1335" priority="1880" operator="equal">
      <formula>#REF!</formula>
    </cfRule>
    <cfRule type="cellIs" dxfId="1334" priority="1878" operator="equal">
      <formula>#REF!</formula>
    </cfRule>
    <cfRule type="cellIs" dxfId="1333" priority="1877" operator="equal">
      <formula>#REF!</formula>
    </cfRule>
  </conditionalFormatting>
  <conditionalFormatting sqref="F181:G181">
    <cfRule type="cellIs" dxfId="1332" priority="1876" operator="equal">
      <formula>#REF!</formula>
    </cfRule>
    <cfRule type="cellIs" dxfId="1331" priority="1875" operator="equal">
      <formula>#REF!</formula>
    </cfRule>
    <cfRule type="cellIs" dxfId="1330" priority="1874" operator="equal">
      <formula>#REF!</formula>
    </cfRule>
    <cfRule type="cellIs" dxfId="1329" priority="1873" operator="equal">
      <formula>#REF!</formula>
    </cfRule>
  </conditionalFormatting>
  <conditionalFormatting sqref="F184:G184">
    <cfRule type="cellIs" dxfId="1328" priority="1867" operator="equal">
      <formula>#REF!</formula>
    </cfRule>
    <cfRule type="cellIs" dxfId="1327" priority="1865" operator="equal">
      <formula>#REF!</formula>
    </cfRule>
    <cfRule type="cellIs" dxfId="1326" priority="1866" operator="equal">
      <formula>#REF!</formula>
    </cfRule>
    <cfRule type="cellIs" dxfId="1325" priority="1868" operator="equal">
      <formula>#REF!</formula>
    </cfRule>
  </conditionalFormatting>
  <conditionalFormatting sqref="F187:G187">
    <cfRule type="cellIs" dxfId="1324" priority="1870" operator="equal">
      <formula>#REF!</formula>
    </cfRule>
    <cfRule type="cellIs" dxfId="1323" priority="1872" operator="equal">
      <formula>#REF!</formula>
    </cfRule>
    <cfRule type="cellIs" dxfId="1322" priority="1869" operator="equal">
      <formula>#REF!</formula>
    </cfRule>
    <cfRule type="cellIs" dxfId="1321" priority="1871" operator="equal">
      <formula>#REF!</formula>
    </cfRule>
  </conditionalFormatting>
  <conditionalFormatting sqref="F193:G193">
    <cfRule type="cellIs" dxfId="1320" priority="1810" operator="equal">
      <formula>#REF!</formula>
    </cfRule>
    <cfRule type="cellIs" dxfId="1319" priority="1809" operator="equal">
      <formula>#REF!</formula>
    </cfRule>
    <cfRule type="cellIs" dxfId="1318" priority="1807" operator="equal">
      <formula>#REF!</formula>
    </cfRule>
    <cfRule type="cellIs" dxfId="1317" priority="1808" operator="equal">
      <formula>#REF!</formula>
    </cfRule>
  </conditionalFormatting>
  <conditionalFormatting sqref="F196:G196">
    <cfRule type="cellIs" dxfId="1316" priority="1805" operator="equal">
      <formula>#REF!</formula>
    </cfRule>
    <cfRule type="cellIs" dxfId="1315" priority="1804" operator="equal">
      <formula>#REF!</formula>
    </cfRule>
    <cfRule type="cellIs" dxfId="1314" priority="1803" operator="equal">
      <formula>#REF!</formula>
    </cfRule>
    <cfRule type="cellIs" dxfId="1313" priority="1806" operator="equal">
      <formula>#REF!</formula>
    </cfRule>
  </conditionalFormatting>
  <conditionalFormatting sqref="F199:G199">
    <cfRule type="cellIs" dxfId="1312" priority="1796" operator="equal">
      <formula>#REF!</formula>
    </cfRule>
    <cfRule type="cellIs" dxfId="1311" priority="1797" operator="equal">
      <formula>#REF!</formula>
    </cfRule>
    <cfRule type="cellIs" dxfId="1310" priority="1798" operator="equal">
      <formula>#REF!</formula>
    </cfRule>
    <cfRule type="cellIs" dxfId="1309" priority="1795" operator="equal">
      <formula>#REF!</formula>
    </cfRule>
  </conditionalFormatting>
  <conditionalFormatting sqref="F202:G202">
    <cfRule type="cellIs" dxfId="1308" priority="1801" operator="equal">
      <formula>#REF!</formula>
    </cfRule>
    <cfRule type="cellIs" dxfId="1307" priority="1802" operator="equal">
      <formula>#REF!</formula>
    </cfRule>
    <cfRule type="cellIs" dxfId="1306" priority="1799" operator="equal">
      <formula>#REF!</formula>
    </cfRule>
    <cfRule type="cellIs" dxfId="1305" priority="1800" operator="equal">
      <formula>#REF!</formula>
    </cfRule>
  </conditionalFormatting>
  <conditionalFormatting sqref="F208:G208">
    <cfRule type="cellIs" dxfId="1304" priority="1738" operator="equal">
      <formula>#REF!</formula>
    </cfRule>
    <cfRule type="cellIs" dxfId="1303" priority="1737" operator="equal">
      <formula>#REF!</formula>
    </cfRule>
    <cfRule type="cellIs" dxfId="1302" priority="1739" operator="equal">
      <formula>#REF!</formula>
    </cfRule>
    <cfRule type="cellIs" dxfId="1301" priority="1740" operator="equal">
      <formula>#REF!</formula>
    </cfRule>
  </conditionalFormatting>
  <conditionalFormatting sqref="F211:G211">
    <cfRule type="cellIs" dxfId="1300" priority="1736" operator="equal">
      <formula>#REF!</formula>
    </cfRule>
    <cfRule type="cellIs" dxfId="1299" priority="1734" operator="equal">
      <formula>#REF!</formula>
    </cfRule>
    <cfRule type="cellIs" dxfId="1298" priority="1735" operator="equal">
      <formula>#REF!</formula>
    </cfRule>
    <cfRule type="cellIs" dxfId="1297" priority="1733" operator="equal">
      <formula>#REF!</formula>
    </cfRule>
  </conditionalFormatting>
  <conditionalFormatting sqref="F214:G214">
    <cfRule type="cellIs" dxfId="1296" priority="1725" operator="equal">
      <formula>#REF!</formula>
    </cfRule>
    <cfRule type="cellIs" dxfId="1295" priority="1726" operator="equal">
      <formula>#REF!</formula>
    </cfRule>
    <cfRule type="cellIs" dxfId="1294" priority="1727" operator="equal">
      <formula>#REF!</formula>
    </cfRule>
    <cfRule type="cellIs" dxfId="1293" priority="1728" operator="equal">
      <formula>#REF!</formula>
    </cfRule>
  </conditionalFormatting>
  <conditionalFormatting sqref="F217:G217">
    <cfRule type="cellIs" dxfId="1292" priority="1729" operator="equal">
      <formula>#REF!</formula>
    </cfRule>
    <cfRule type="cellIs" dxfId="1291" priority="1730" operator="equal">
      <formula>#REF!</formula>
    </cfRule>
    <cfRule type="cellIs" dxfId="1290" priority="1731" operator="equal">
      <formula>#REF!</formula>
    </cfRule>
    <cfRule type="cellIs" dxfId="1289" priority="1732" operator="equal">
      <formula>#REF!</formula>
    </cfRule>
  </conditionalFormatting>
  <conditionalFormatting sqref="F223:G223">
    <cfRule type="cellIs" dxfId="1288" priority="1667" operator="equal">
      <formula>#REF!</formula>
    </cfRule>
    <cfRule type="cellIs" dxfId="1287" priority="1668" operator="equal">
      <formula>#REF!</formula>
    </cfRule>
    <cfRule type="cellIs" dxfId="1286" priority="1669" operator="equal">
      <formula>#REF!</formula>
    </cfRule>
    <cfRule type="cellIs" dxfId="1285" priority="1670" operator="equal">
      <formula>#REF!</formula>
    </cfRule>
  </conditionalFormatting>
  <conditionalFormatting sqref="F226:G226">
    <cfRule type="cellIs" dxfId="1284" priority="1666" operator="equal">
      <formula>#REF!</formula>
    </cfRule>
    <cfRule type="cellIs" dxfId="1283" priority="1664" operator="equal">
      <formula>#REF!</formula>
    </cfRule>
    <cfRule type="cellIs" dxfId="1282" priority="1663" operator="equal">
      <formula>#REF!</formula>
    </cfRule>
    <cfRule type="cellIs" dxfId="1281" priority="1665" operator="equal">
      <formula>#REF!</formula>
    </cfRule>
  </conditionalFormatting>
  <conditionalFormatting sqref="F229:G229">
    <cfRule type="cellIs" dxfId="1280" priority="1655" operator="equal">
      <formula>#REF!</formula>
    </cfRule>
    <cfRule type="cellIs" dxfId="1279" priority="1656" operator="equal">
      <formula>#REF!</formula>
    </cfRule>
    <cfRule type="cellIs" dxfId="1278" priority="1657" operator="equal">
      <formula>#REF!</formula>
    </cfRule>
    <cfRule type="cellIs" dxfId="1277" priority="1658" operator="equal">
      <formula>#REF!</formula>
    </cfRule>
  </conditionalFormatting>
  <conditionalFormatting sqref="F232:G232">
    <cfRule type="cellIs" dxfId="1276" priority="1659" operator="equal">
      <formula>#REF!</formula>
    </cfRule>
    <cfRule type="cellIs" dxfId="1275" priority="1660" operator="equal">
      <formula>#REF!</formula>
    </cfRule>
    <cfRule type="cellIs" dxfId="1274" priority="1661" operator="equal">
      <formula>#REF!</formula>
    </cfRule>
    <cfRule type="cellIs" dxfId="1273" priority="1662" operator="equal">
      <formula>#REF!</formula>
    </cfRule>
  </conditionalFormatting>
  <conditionalFormatting sqref="F238:G238">
    <cfRule type="cellIs" dxfId="1272" priority="1597" operator="equal">
      <formula>#REF!</formula>
    </cfRule>
    <cfRule type="cellIs" dxfId="1271" priority="1598" operator="equal">
      <formula>#REF!</formula>
    </cfRule>
    <cfRule type="cellIs" dxfId="1270" priority="1599" operator="equal">
      <formula>#REF!</formula>
    </cfRule>
    <cfRule type="cellIs" dxfId="1269" priority="1600" operator="equal">
      <formula>#REF!</formula>
    </cfRule>
  </conditionalFormatting>
  <conditionalFormatting sqref="F241:G241">
    <cfRule type="cellIs" dxfId="1268" priority="1594" operator="equal">
      <formula>#REF!</formula>
    </cfRule>
    <cfRule type="cellIs" dxfId="1267" priority="1595" operator="equal">
      <formula>#REF!</formula>
    </cfRule>
    <cfRule type="cellIs" dxfId="1266" priority="1596" operator="equal">
      <formula>#REF!</formula>
    </cfRule>
    <cfRule type="cellIs" dxfId="1265" priority="1593" operator="equal">
      <formula>#REF!</formula>
    </cfRule>
  </conditionalFormatting>
  <conditionalFormatting sqref="F244:G244">
    <cfRule type="cellIs" dxfId="1264" priority="1586" operator="equal">
      <formula>#REF!</formula>
    </cfRule>
    <cfRule type="cellIs" dxfId="1263" priority="1588" operator="equal">
      <formula>#REF!</formula>
    </cfRule>
    <cfRule type="cellIs" dxfId="1262" priority="1587" operator="equal">
      <formula>#REF!</formula>
    </cfRule>
    <cfRule type="cellIs" dxfId="1261" priority="1585" operator="equal">
      <formula>#REF!</formula>
    </cfRule>
  </conditionalFormatting>
  <conditionalFormatting sqref="F247:G247">
    <cfRule type="cellIs" dxfId="1260" priority="1591" operator="equal">
      <formula>#REF!</formula>
    </cfRule>
    <cfRule type="cellIs" dxfId="1259" priority="1590" operator="equal">
      <formula>#REF!</formula>
    </cfRule>
    <cfRule type="cellIs" dxfId="1258" priority="1589" operator="equal">
      <formula>#REF!</formula>
    </cfRule>
    <cfRule type="cellIs" dxfId="1257" priority="1592" operator="equal">
      <formula>#REF!</formula>
    </cfRule>
  </conditionalFormatting>
  <conditionalFormatting sqref="F253:G253">
    <cfRule type="cellIs" dxfId="1256" priority="1527" operator="equal">
      <formula>#REF!</formula>
    </cfRule>
    <cfRule type="cellIs" dxfId="1255" priority="1528" operator="equal">
      <formula>#REF!</formula>
    </cfRule>
    <cfRule type="cellIs" dxfId="1254" priority="1529" operator="equal">
      <formula>#REF!</formula>
    </cfRule>
    <cfRule type="cellIs" dxfId="1253" priority="1530" operator="equal">
      <formula>#REF!</formula>
    </cfRule>
  </conditionalFormatting>
  <conditionalFormatting sqref="F256:G256">
    <cfRule type="cellIs" dxfId="1252" priority="1524" operator="equal">
      <formula>#REF!</formula>
    </cfRule>
    <cfRule type="cellIs" dxfId="1251" priority="1523" operator="equal">
      <formula>#REF!</formula>
    </cfRule>
    <cfRule type="cellIs" dxfId="1250" priority="1525" operator="equal">
      <formula>#REF!</formula>
    </cfRule>
    <cfRule type="cellIs" dxfId="1249" priority="1526" operator="equal">
      <formula>#REF!</formula>
    </cfRule>
  </conditionalFormatting>
  <conditionalFormatting sqref="F259:G259">
    <cfRule type="cellIs" dxfId="1248" priority="1517" operator="equal">
      <formula>#REF!</formula>
    </cfRule>
    <cfRule type="cellIs" dxfId="1247" priority="1518" operator="equal">
      <formula>#REF!</formula>
    </cfRule>
    <cfRule type="cellIs" dxfId="1246" priority="1516" operator="equal">
      <formula>#REF!</formula>
    </cfRule>
    <cfRule type="cellIs" dxfId="1245" priority="1515" operator="equal">
      <formula>#REF!</formula>
    </cfRule>
  </conditionalFormatting>
  <conditionalFormatting sqref="F262:G262">
    <cfRule type="cellIs" dxfId="1244" priority="1522" operator="equal">
      <formula>#REF!</formula>
    </cfRule>
    <cfRule type="cellIs" dxfId="1243" priority="1521" operator="equal">
      <formula>#REF!</formula>
    </cfRule>
    <cfRule type="cellIs" dxfId="1242" priority="1520" operator="equal">
      <formula>#REF!</formula>
    </cfRule>
    <cfRule type="cellIs" dxfId="1241" priority="1519" operator="equal">
      <formula>#REF!</formula>
    </cfRule>
  </conditionalFormatting>
  <conditionalFormatting sqref="F268:G268">
    <cfRule type="cellIs" dxfId="1240" priority="1460" operator="equal">
      <formula>#REF!</formula>
    </cfRule>
    <cfRule type="cellIs" dxfId="1239" priority="1459" operator="equal">
      <formula>#REF!</formula>
    </cfRule>
    <cfRule type="cellIs" dxfId="1238" priority="1458" operator="equal">
      <formula>#REF!</formula>
    </cfRule>
    <cfRule type="cellIs" dxfId="1237" priority="1457" operator="equal">
      <formula>#REF!</formula>
    </cfRule>
  </conditionalFormatting>
  <conditionalFormatting sqref="F271:G271">
    <cfRule type="cellIs" dxfId="1236" priority="1456" operator="equal">
      <formula>#REF!</formula>
    </cfRule>
    <cfRule type="cellIs" dxfId="1235" priority="1455" operator="equal">
      <formula>#REF!</formula>
    </cfRule>
    <cfRule type="cellIs" dxfId="1234" priority="1454" operator="equal">
      <formula>#REF!</formula>
    </cfRule>
    <cfRule type="cellIs" dxfId="1233" priority="1453" operator="equal">
      <formula>#REF!</formula>
    </cfRule>
  </conditionalFormatting>
  <conditionalFormatting sqref="F274:G274">
    <cfRule type="cellIs" dxfId="1232" priority="1448" operator="equal">
      <formula>#REF!</formula>
    </cfRule>
    <cfRule type="cellIs" dxfId="1231" priority="1447" operator="equal">
      <formula>#REF!</formula>
    </cfRule>
    <cfRule type="cellIs" dxfId="1230" priority="1446" operator="equal">
      <formula>#REF!</formula>
    </cfRule>
    <cfRule type="cellIs" dxfId="1229" priority="1445" operator="equal">
      <formula>#REF!</formula>
    </cfRule>
  </conditionalFormatting>
  <conditionalFormatting sqref="F277:G277">
    <cfRule type="cellIs" dxfId="1228" priority="1450" operator="equal">
      <formula>#REF!</formula>
    </cfRule>
    <cfRule type="cellIs" dxfId="1227" priority="1452" operator="equal">
      <formula>#REF!</formula>
    </cfRule>
    <cfRule type="cellIs" dxfId="1226" priority="1451" operator="equal">
      <formula>#REF!</formula>
    </cfRule>
    <cfRule type="cellIs" dxfId="1225" priority="1449" operator="equal">
      <formula>#REF!</formula>
    </cfRule>
  </conditionalFormatting>
  <conditionalFormatting sqref="F283:G283">
    <cfRule type="cellIs" dxfId="1224" priority="1389" operator="equal">
      <formula>#REF!</formula>
    </cfRule>
    <cfRule type="cellIs" dxfId="1223" priority="1390" operator="equal">
      <formula>#REF!</formula>
    </cfRule>
    <cfRule type="cellIs" dxfId="1222" priority="1387" operator="equal">
      <formula>#REF!</formula>
    </cfRule>
    <cfRule type="cellIs" dxfId="1221" priority="1388" operator="equal">
      <formula>#REF!</formula>
    </cfRule>
  </conditionalFormatting>
  <conditionalFormatting sqref="F286:G286">
    <cfRule type="cellIs" dxfId="1220" priority="1386" operator="equal">
      <formula>#REF!</formula>
    </cfRule>
    <cfRule type="cellIs" dxfId="1219" priority="1383" operator="equal">
      <formula>#REF!</formula>
    </cfRule>
    <cfRule type="cellIs" dxfId="1218" priority="1384" operator="equal">
      <formula>#REF!</formula>
    </cfRule>
    <cfRule type="cellIs" dxfId="1217" priority="1385" operator="equal">
      <formula>#REF!</formula>
    </cfRule>
  </conditionalFormatting>
  <conditionalFormatting sqref="F289:G289">
    <cfRule type="cellIs" dxfId="1216" priority="1378" operator="equal">
      <formula>#REF!</formula>
    </cfRule>
    <cfRule type="cellIs" dxfId="1215" priority="1377" operator="equal">
      <formula>#REF!</formula>
    </cfRule>
    <cfRule type="cellIs" dxfId="1214" priority="1376" operator="equal">
      <formula>#REF!</formula>
    </cfRule>
    <cfRule type="cellIs" dxfId="1213" priority="1375" operator="equal">
      <formula>#REF!</formula>
    </cfRule>
  </conditionalFormatting>
  <conditionalFormatting sqref="F292:G292">
    <cfRule type="cellIs" dxfId="1212" priority="1382" operator="equal">
      <formula>#REF!</formula>
    </cfRule>
    <cfRule type="cellIs" dxfId="1211" priority="1381" operator="equal">
      <formula>#REF!</formula>
    </cfRule>
    <cfRule type="cellIs" dxfId="1210" priority="1380" operator="equal">
      <formula>#REF!</formula>
    </cfRule>
    <cfRule type="cellIs" dxfId="1209" priority="1379" operator="equal">
      <formula>#REF!</formula>
    </cfRule>
  </conditionalFormatting>
  <conditionalFormatting sqref="F298:G298">
    <cfRule type="cellIs" dxfId="1208" priority="1320" operator="equal">
      <formula>#REF!</formula>
    </cfRule>
    <cfRule type="cellIs" dxfId="1207" priority="1319" operator="equal">
      <formula>#REF!</formula>
    </cfRule>
    <cfRule type="cellIs" dxfId="1206" priority="1317" operator="equal">
      <formula>#REF!</formula>
    </cfRule>
    <cfRule type="cellIs" dxfId="1205" priority="1318" operator="equal">
      <formula>#REF!</formula>
    </cfRule>
  </conditionalFormatting>
  <conditionalFormatting sqref="F301:G301">
    <cfRule type="cellIs" dxfId="1204" priority="1313" operator="equal">
      <formula>#REF!</formula>
    </cfRule>
    <cfRule type="cellIs" dxfId="1203" priority="1314" operator="equal">
      <formula>#REF!</formula>
    </cfRule>
    <cfRule type="cellIs" dxfId="1202" priority="1315" operator="equal">
      <formula>#REF!</formula>
    </cfRule>
    <cfRule type="cellIs" dxfId="1201" priority="1316" operator="equal">
      <formula>#REF!</formula>
    </cfRule>
  </conditionalFormatting>
  <conditionalFormatting sqref="F304:G304">
    <cfRule type="cellIs" dxfId="1200" priority="1305" operator="equal">
      <formula>#REF!</formula>
    </cfRule>
    <cfRule type="cellIs" dxfId="1199" priority="1306" operator="equal">
      <formula>#REF!</formula>
    </cfRule>
    <cfRule type="cellIs" dxfId="1198" priority="1307" operator="equal">
      <formula>#REF!</formula>
    </cfRule>
    <cfRule type="cellIs" dxfId="1197" priority="1308" operator="equal">
      <formula>#REF!</formula>
    </cfRule>
  </conditionalFormatting>
  <conditionalFormatting sqref="F307:G307">
    <cfRule type="cellIs" dxfId="1196" priority="1309" operator="equal">
      <formula>#REF!</formula>
    </cfRule>
    <cfRule type="cellIs" dxfId="1195" priority="1311" operator="equal">
      <formula>#REF!</formula>
    </cfRule>
    <cfRule type="cellIs" dxfId="1194" priority="1310" operator="equal">
      <formula>#REF!</formula>
    </cfRule>
    <cfRule type="cellIs" dxfId="1193" priority="1312" operator="equal">
      <formula>#REF!</formula>
    </cfRule>
  </conditionalFormatting>
  <conditionalFormatting sqref="G10">
    <cfRule type="cellIs" dxfId="1192" priority="2652" operator="equal">
      <formula>#REF!</formula>
    </cfRule>
    <cfRule type="cellIs" dxfId="1191" priority="2651" operator="equal">
      <formula>#REF!</formula>
    </cfRule>
    <cfRule type="cellIs" dxfId="1190" priority="2654" operator="equal">
      <formula>#REF!</formula>
    </cfRule>
    <cfRule type="cellIs" dxfId="1189" priority="2653" operator="equal">
      <formula>#REF!</formula>
    </cfRule>
  </conditionalFormatting>
  <conditionalFormatting sqref="G25">
    <cfRule type="cellIs" dxfId="1188" priority="135" operator="equal">
      <formula>#REF!</formula>
    </cfRule>
    <cfRule type="cellIs" dxfId="1187" priority="137" operator="equal">
      <formula>#REF!</formula>
    </cfRule>
    <cfRule type="cellIs" dxfId="1186" priority="138" operator="equal">
      <formula>#REF!</formula>
    </cfRule>
    <cfRule type="cellIs" dxfId="1185" priority="136" operator="equal">
      <formula>#REF!</formula>
    </cfRule>
  </conditionalFormatting>
  <conditionalFormatting sqref="J10:K309">
    <cfRule type="cellIs" dxfId="1184" priority="653" operator="equal">
      <formula>#REF!</formula>
    </cfRule>
    <cfRule type="cellIs" dxfId="1183" priority="657" operator="equal">
      <formula>#REF!</formula>
    </cfRule>
    <cfRule type="cellIs" dxfId="1182" priority="654" operator="equal">
      <formula>#REF!</formula>
    </cfRule>
    <cfRule type="cellIs" dxfId="1181" priority="655" operator="equal">
      <formula>#REF!</formula>
    </cfRule>
    <cfRule type="cellIs" dxfId="1180" priority="656" operator="equal">
      <formula>#REF!</formula>
    </cfRule>
  </conditionalFormatting>
  <conditionalFormatting sqref="L10:L11">
    <cfRule type="cellIs" dxfId="1179" priority="121" operator="equal">
      <formula>#REF!</formula>
    </cfRule>
    <cfRule type="cellIs" dxfId="1178" priority="122" operator="equal">
      <formula>#REF!</formula>
    </cfRule>
    <cfRule type="cellIs" dxfId="1177" priority="123" operator="equal">
      <formula>#REF!</formula>
    </cfRule>
    <cfRule type="cellIs" dxfId="1176" priority="125" operator="equal">
      <formula>#REF!</formula>
    </cfRule>
    <cfRule type="cellIs" dxfId="1175" priority="124" operator="equal">
      <formula>#REF!</formula>
    </cfRule>
  </conditionalFormatting>
  <conditionalFormatting sqref="L25">
    <cfRule type="cellIs" dxfId="1174" priority="116" operator="equal">
      <formula>#REF!</formula>
    </cfRule>
    <cfRule type="cellIs" dxfId="1173" priority="117" operator="equal">
      <formula>#REF!</formula>
    </cfRule>
    <cfRule type="cellIs" dxfId="1172" priority="118" operator="equal">
      <formula>#REF!</formula>
    </cfRule>
    <cfRule type="cellIs" dxfId="1171" priority="120" operator="equal">
      <formula>#REF!</formula>
    </cfRule>
    <cfRule type="cellIs" dxfId="1170" priority="119" operator="equal">
      <formula>#REF!</formula>
    </cfRule>
  </conditionalFormatting>
  <conditionalFormatting sqref="L28">
    <cfRule type="cellIs" dxfId="1169" priority="115" operator="equal">
      <formula>#REF!</formula>
    </cfRule>
    <cfRule type="cellIs" dxfId="1168" priority="114" operator="equal">
      <formula>#REF!</formula>
    </cfRule>
    <cfRule type="cellIs" dxfId="1167" priority="111" operator="equal">
      <formula>#REF!</formula>
    </cfRule>
    <cfRule type="cellIs" dxfId="1166" priority="112" operator="equal">
      <formula>#REF!</formula>
    </cfRule>
    <cfRule type="cellIs" dxfId="1165" priority="113" operator="equal">
      <formula>#REF!</formula>
    </cfRule>
  </conditionalFormatting>
  <conditionalFormatting sqref="X10:X309">
    <cfRule type="cellIs" dxfId="1164" priority="662" operator="equal">
      <formula>#REF!</formula>
    </cfRule>
    <cfRule type="cellIs" dxfId="1163" priority="659" operator="equal">
      <formula>#REF!</formula>
    </cfRule>
    <cfRule type="cellIs" dxfId="1162" priority="660" operator="equal">
      <formula>#REF!</formula>
    </cfRule>
    <cfRule type="cellIs" dxfId="1161" priority="661" operator="equal">
      <formula>#REF!</formula>
    </cfRule>
    <cfRule type="cellIs" dxfId="1160" priority="658" operator="equal">
      <formula>#REF!</formula>
    </cfRule>
  </conditionalFormatting>
  <conditionalFormatting sqref="Z10:Z11">
    <cfRule type="cellIs" dxfId="1159" priority="103" operator="equal">
      <formula>#REF!</formula>
    </cfRule>
    <cfRule type="cellIs" dxfId="1158" priority="104" operator="equal">
      <formula>#REF!</formula>
    </cfRule>
    <cfRule type="cellIs" dxfId="1157" priority="102" operator="equal">
      <formula>#REF!</formula>
    </cfRule>
    <cfRule type="cellIs" dxfId="1156" priority="101" operator="equal">
      <formula>#REF!</formula>
    </cfRule>
    <cfRule type="cellIs" dxfId="1155" priority="105" operator="equal">
      <formula>#REF!</formula>
    </cfRule>
  </conditionalFormatting>
  <conditionalFormatting sqref="Z25">
    <cfRule type="cellIs" dxfId="1154" priority="99" operator="equal">
      <formula>#REF!</formula>
    </cfRule>
    <cfRule type="cellIs" dxfId="1153" priority="100" operator="equal">
      <formula>#REF!</formula>
    </cfRule>
    <cfRule type="cellIs" dxfId="1152" priority="96" operator="equal">
      <formula>#REF!</formula>
    </cfRule>
    <cfRule type="cellIs" dxfId="1151" priority="97" operator="equal">
      <formula>#REF!</formula>
    </cfRule>
    <cfRule type="cellIs" dxfId="1150" priority="98" operator="equal">
      <formula>#REF!</formula>
    </cfRule>
  </conditionalFormatting>
  <conditionalFormatting sqref="Z28">
    <cfRule type="cellIs" dxfId="1149" priority="94" operator="equal">
      <formula>#REF!</formula>
    </cfRule>
    <cfRule type="cellIs" dxfId="1148" priority="95" operator="equal">
      <formula>#REF!</formula>
    </cfRule>
    <cfRule type="cellIs" dxfId="1147" priority="91" operator="equal">
      <formula>#REF!</formula>
    </cfRule>
    <cfRule type="cellIs" dxfId="1146" priority="92" operator="equal">
      <formula>#REF!</formula>
    </cfRule>
    <cfRule type="cellIs" dxfId="1145" priority="93" operator="equal">
      <formula>#REF!</formula>
    </cfRule>
  </conditionalFormatting>
  <conditionalFormatting sqref="Z40">
    <cfRule type="cellIs" dxfId="1144" priority="90" operator="equal">
      <formula>#REF!</formula>
    </cfRule>
    <cfRule type="cellIs" dxfId="1143" priority="88" operator="equal">
      <formula>#REF!</formula>
    </cfRule>
    <cfRule type="cellIs" dxfId="1142" priority="87" operator="equal">
      <formula>#REF!</formula>
    </cfRule>
    <cfRule type="cellIs" dxfId="1141" priority="86" operator="equal">
      <formula>#REF!</formula>
    </cfRule>
    <cfRule type="cellIs" dxfId="1140" priority="89" operator="equal">
      <formula>#REF!</formula>
    </cfRule>
  </conditionalFormatting>
  <conditionalFormatting sqref="Z55">
    <cfRule type="cellIs" dxfId="1139" priority="82" operator="equal">
      <formula>#REF!</formula>
    </cfRule>
    <cfRule type="cellIs" dxfId="1138" priority="83" operator="equal">
      <formula>#REF!</formula>
    </cfRule>
    <cfRule type="cellIs" dxfId="1137" priority="85" operator="equal">
      <formula>#REF!</formula>
    </cfRule>
    <cfRule type="cellIs" dxfId="1136" priority="84" operator="equal">
      <formula>#REF!</formula>
    </cfRule>
    <cfRule type="cellIs" dxfId="1135" priority="81" operator="equal">
      <formula>#REF!</formula>
    </cfRule>
  </conditionalFormatting>
  <conditionalFormatting sqref="Z58">
    <cfRule type="cellIs" dxfId="1134" priority="80" operator="equal">
      <formula>#REF!</formula>
    </cfRule>
    <cfRule type="cellIs" dxfId="1133" priority="76" operator="equal">
      <formula>#REF!</formula>
    </cfRule>
    <cfRule type="cellIs" dxfId="1132" priority="77" operator="equal">
      <formula>#REF!</formula>
    </cfRule>
    <cfRule type="cellIs" dxfId="1131" priority="78" operator="equal">
      <formula>#REF!</formula>
    </cfRule>
    <cfRule type="cellIs" dxfId="1130" priority="79" operator="equal">
      <formula>#REF!</formula>
    </cfRule>
  </conditionalFormatting>
  <conditionalFormatting sqref="Z70:Z71">
    <cfRule type="cellIs" dxfId="1129" priority="70" operator="equal">
      <formula>#REF!</formula>
    </cfRule>
    <cfRule type="cellIs" dxfId="1128" priority="68" operator="equal">
      <formula>#REF!</formula>
    </cfRule>
    <cfRule type="cellIs" dxfId="1127" priority="67" operator="equal">
      <formula>#REF!</formula>
    </cfRule>
    <cfRule type="cellIs" dxfId="1126" priority="66" operator="equal">
      <formula>#REF!</formula>
    </cfRule>
    <cfRule type="cellIs" dxfId="1125" priority="69" operator="equal">
      <formula>#REF!</formula>
    </cfRule>
  </conditionalFormatting>
  <conditionalFormatting sqref="Z73:Z74">
    <cfRule type="cellIs" dxfId="1124" priority="58" operator="equal">
      <formula>#REF!</formula>
    </cfRule>
    <cfRule type="cellIs" dxfId="1123" priority="56" operator="equal">
      <formula>#REF!</formula>
    </cfRule>
    <cfRule type="cellIs" dxfId="1122" priority="57" operator="equal">
      <formula>#REF!</formula>
    </cfRule>
    <cfRule type="cellIs" dxfId="1121" priority="59" operator="equal">
      <formula>#REF!</formula>
    </cfRule>
    <cfRule type="cellIs" dxfId="1120" priority="60" operator="equal">
      <formula>#REF!</formula>
    </cfRule>
  </conditionalFormatting>
  <conditionalFormatting sqref="Z76:Z77">
    <cfRule type="cellIs" dxfId="1119" priority="47" operator="equal">
      <formula>#REF!</formula>
    </cfRule>
    <cfRule type="cellIs" dxfId="1118" priority="48" operator="equal">
      <formula>#REF!</formula>
    </cfRule>
    <cfRule type="cellIs" dxfId="1117" priority="49" operator="equal">
      <formula>#REF!</formula>
    </cfRule>
    <cfRule type="cellIs" dxfId="1116" priority="50" operator="equal">
      <formula>#REF!</formula>
    </cfRule>
    <cfRule type="cellIs" dxfId="1115" priority="46" operator="equal">
      <formula>#REF!</formula>
    </cfRule>
  </conditionalFormatting>
  <conditionalFormatting sqref="Z85:Z86">
    <cfRule type="cellIs" dxfId="1114" priority="37" operator="equal">
      <formula>#REF!</formula>
    </cfRule>
    <cfRule type="cellIs" dxfId="1113" priority="38" operator="equal">
      <formula>#REF!</formula>
    </cfRule>
    <cfRule type="cellIs" dxfId="1112" priority="39" operator="equal">
      <formula>#REF!</formula>
    </cfRule>
    <cfRule type="cellIs" dxfId="1111" priority="36" operator="equal">
      <formula>#REF!</formula>
    </cfRule>
    <cfRule type="cellIs" dxfId="1110" priority="40" operator="equal">
      <formula>#REF!</formula>
    </cfRule>
  </conditionalFormatting>
  <conditionalFormatting sqref="Z88:Z89">
    <cfRule type="cellIs" dxfId="1109" priority="30" operator="equal">
      <formula>#REF!</formula>
    </cfRule>
    <cfRule type="cellIs" dxfId="1108" priority="29" operator="equal">
      <formula>#REF!</formula>
    </cfRule>
    <cfRule type="cellIs" dxfId="1107" priority="28" operator="equal">
      <formula>#REF!</formula>
    </cfRule>
    <cfRule type="cellIs" dxfId="1106" priority="27" operator="equal">
      <formula>#REF!</formula>
    </cfRule>
    <cfRule type="cellIs" dxfId="1105" priority="26" operator="equal">
      <formula>#REF!</formula>
    </cfRule>
  </conditionalFormatting>
  <conditionalFormatting sqref="Z100:Z104">
    <cfRule type="cellIs" dxfId="1104" priority="21" operator="equal">
      <formula>#REF!</formula>
    </cfRule>
    <cfRule type="cellIs" dxfId="1103" priority="23" operator="equal">
      <formula>#REF!</formula>
    </cfRule>
    <cfRule type="cellIs" dxfId="1102" priority="24" operator="equal">
      <formula>#REF!</formula>
    </cfRule>
    <cfRule type="cellIs" dxfId="1101" priority="25" operator="equal">
      <formula>#REF!</formula>
    </cfRule>
    <cfRule type="cellIs" dxfId="1100" priority="22" operator="equal">
      <formula>#REF!</formula>
    </cfRule>
  </conditionalFormatting>
  <conditionalFormatting sqref="Z115:Z116">
    <cfRule type="cellIs" dxfId="1099" priority="11" operator="equal">
      <formula>#REF!</formula>
    </cfRule>
    <cfRule type="cellIs" dxfId="1098" priority="12" operator="equal">
      <formula>#REF!</formula>
    </cfRule>
    <cfRule type="cellIs" dxfId="1097" priority="13" operator="equal">
      <formula>#REF!</formula>
    </cfRule>
    <cfRule type="cellIs" dxfId="1096" priority="14" operator="equal">
      <formula>#REF!</formula>
    </cfRule>
    <cfRule type="cellIs" dxfId="1095" priority="15" operator="equal">
      <formula>#REF!</formula>
    </cfRule>
  </conditionalFormatting>
  <conditionalFormatting sqref="Z118:Z119">
    <cfRule type="cellIs" dxfId="1094" priority="5" operator="equal">
      <formula>#REF!</formula>
    </cfRule>
    <cfRule type="cellIs" dxfId="1093" priority="2" operator="equal">
      <formula>#REF!</formula>
    </cfRule>
    <cfRule type="cellIs" dxfId="1092" priority="3" operator="equal">
      <formula>#REF!</formula>
    </cfRule>
    <cfRule type="cellIs" dxfId="1091" priority="4" operator="equal">
      <formula>#REF!</formula>
    </cfRule>
    <cfRule type="cellIs" dxfId="1090" priority="1" operator="equal">
      <formula>#REF!</formula>
    </cfRule>
  </conditionalFormatting>
  <conditionalFormatting sqref="AA9">
    <cfRule type="cellIs" dxfId="1089" priority="2786" operator="equal">
      <formula>#REF!</formula>
    </cfRule>
    <cfRule type="cellIs" dxfId="1088" priority="2788" operator="equal">
      <formula>#REF!</formula>
    </cfRule>
    <cfRule type="cellIs" dxfId="1087" priority="2787" operator="equal">
      <formula>#REF!</formula>
    </cfRule>
  </conditionalFormatting>
  <conditionalFormatting sqref="AB8">
    <cfRule type="cellIs" dxfId="1086" priority="2784" operator="equal">
      <formula>#REF!</formula>
    </cfRule>
    <cfRule type="cellIs" dxfId="1085" priority="2783" operator="equal">
      <formula>#REF!</formula>
    </cfRule>
    <cfRule type="cellIs" dxfId="1084" priority="2785" operator="equal">
      <formula>#REF!</formula>
    </cfRule>
  </conditionalFormatting>
  <conditionalFormatting sqref="AD8:AE8">
    <cfRule type="cellIs" dxfId="1083" priority="2656" operator="equal">
      <formula>#REF!</formula>
    </cfRule>
    <cfRule type="cellIs" dxfId="1082" priority="2657" operator="equal">
      <formula>#REF!</formula>
    </cfRule>
    <cfRule type="cellIs" dxfId="1081" priority="2655" operator="equal">
      <formula>#REF!</formula>
    </cfRule>
  </conditionalFormatting>
  <conditionalFormatting sqref="AI10">
    <cfRule type="cellIs" dxfId="1080" priority="2630" operator="equal">
      <formula>#REF!</formula>
    </cfRule>
    <cfRule type="cellIs" dxfId="1079" priority="2629" operator="equal">
      <formula>#REF!</formula>
    </cfRule>
    <cfRule type="cellIs" dxfId="1078" priority="2628" operator="equal">
      <formula>#REF!</formula>
    </cfRule>
    <cfRule type="cellIs" dxfId="1077" priority="2627" operator="equal">
      <formula>#REF!</formula>
    </cfRule>
  </conditionalFormatting>
  <conditionalFormatting sqref="AI25">
    <cfRule type="cellIs" dxfId="1076" priority="371" operator="equal">
      <formula>#REF!</formula>
    </cfRule>
    <cfRule type="cellIs" dxfId="1075" priority="372" operator="equal">
      <formula>#REF!</formula>
    </cfRule>
    <cfRule type="cellIs" dxfId="1074" priority="373" operator="equal">
      <formula>#REF!</formula>
    </cfRule>
    <cfRule type="cellIs" dxfId="1073" priority="374" operator="equal">
      <formula>#REF!</formula>
    </cfRule>
  </conditionalFormatting>
  <conditionalFormatting sqref="AI40">
    <cfRule type="cellIs" dxfId="1072" priority="361" operator="equal">
      <formula>#REF!</formula>
    </cfRule>
    <cfRule type="cellIs" dxfId="1071" priority="359" operator="equal">
      <formula>#REF!</formula>
    </cfRule>
    <cfRule type="cellIs" dxfId="1070" priority="360" operator="equal">
      <formula>#REF!</formula>
    </cfRule>
    <cfRule type="cellIs" dxfId="1069" priority="362" operator="equal">
      <formula>#REF!</formula>
    </cfRule>
  </conditionalFormatting>
  <conditionalFormatting sqref="AI55">
    <cfRule type="cellIs" dxfId="1068" priority="347" operator="equal">
      <formula>#REF!</formula>
    </cfRule>
    <cfRule type="cellIs" dxfId="1067" priority="348" operator="equal">
      <formula>#REF!</formula>
    </cfRule>
    <cfRule type="cellIs" dxfId="1066" priority="349" operator="equal">
      <formula>#REF!</formula>
    </cfRule>
    <cfRule type="cellIs" dxfId="1065" priority="350" operator="equal">
      <formula>#REF!</formula>
    </cfRule>
  </conditionalFormatting>
  <conditionalFormatting sqref="AI70">
    <cfRule type="cellIs" dxfId="1064" priority="338" operator="equal">
      <formula>#REF!</formula>
    </cfRule>
    <cfRule type="cellIs" dxfId="1063" priority="335" operator="equal">
      <formula>#REF!</formula>
    </cfRule>
    <cfRule type="cellIs" dxfId="1062" priority="336" operator="equal">
      <formula>#REF!</formula>
    </cfRule>
    <cfRule type="cellIs" dxfId="1061" priority="337" operator="equal">
      <formula>#REF!</formula>
    </cfRule>
  </conditionalFormatting>
  <conditionalFormatting sqref="AI85">
    <cfRule type="cellIs" dxfId="1060" priority="324" operator="equal">
      <formula>#REF!</formula>
    </cfRule>
    <cfRule type="cellIs" dxfId="1059" priority="325" operator="equal">
      <formula>#REF!</formula>
    </cfRule>
    <cfRule type="cellIs" dxfId="1058" priority="326" operator="equal">
      <formula>#REF!</formula>
    </cfRule>
    <cfRule type="cellIs" dxfId="1057" priority="323" operator="equal">
      <formula>#REF!</formula>
    </cfRule>
  </conditionalFormatting>
  <conditionalFormatting sqref="AI100">
    <cfRule type="cellIs" dxfId="1056" priority="312" operator="equal">
      <formula>#REF!</formula>
    </cfRule>
    <cfRule type="cellIs" dxfId="1055" priority="313" operator="equal">
      <formula>#REF!</formula>
    </cfRule>
    <cfRule type="cellIs" dxfId="1054" priority="314" operator="equal">
      <formula>#REF!</formula>
    </cfRule>
    <cfRule type="cellIs" dxfId="1053" priority="311" operator="equal">
      <formula>#REF!</formula>
    </cfRule>
  </conditionalFormatting>
  <conditionalFormatting sqref="AI115">
    <cfRule type="cellIs" dxfId="1052" priority="300" operator="equal">
      <formula>#REF!</formula>
    </cfRule>
    <cfRule type="cellIs" dxfId="1051" priority="299" operator="equal">
      <formula>#REF!</formula>
    </cfRule>
    <cfRule type="cellIs" dxfId="1050" priority="302" operator="equal">
      <formula>#REF!</formula>
    </cfRule>
    <cfRule type="cellIs" dxfId="1049" priority="301" operator="equal">
      <formula>#REF!</formula>
    </cfRule>
  </conditionalFormatting>
  <conditionalFormatting sqref="AI130">
    <cfRule type="cellIs" dxfId="1048" priority="277" operator="equal">
      <formula>#REF!</formula>
    </cfRule>
    <cfRule type="cellIs" dxfId="1047" priority="278" operator="equal">
      <formula>#REF!</formula>
    </cfRule>
    <cfRule type="cellIs" dxfId="1046" priority="275" operator="equal">
      <formula>#REF!</formula>
    </cfRule>
    <cfRule type="cellIs" dxfId="1045" priority="276" operator="equal">
      <formula>#REF!</formula>
    </cfRule>
  </conditionalFormatting>
  <conditionalFormatting sqref="AI145">
    <cfRule type="cellIs" dxfId="1044" priority="266" operator="equal">
      <formula>#REF!</formula>
    </cfRule>
    <cfRule type="cellIs" dxfId="1043" priority="265" operator="equal">
      <formula>#REF!</formula>
    </cfRule>
    <cfRule type="cellIs" dxfId="1042" priority="264" operator="equal">
      <formula>#REF!</formula>
    </cfRule>
    <cfRule type="cellIs" dxfId="1041" priority="263" operator="equal">
      <formula>#REF!</formula>
    </cfRule>
  </conditionalFormatting>
  <conditionalFormatting sqref="AI160">
    <cfRule type="cellIs" dxfId="1040" priority="254" operator="equal">
      <formula>#REF!</formula>
    </cfRule>
    <cfRule type="cellIs" dxfId="1039" priority="253" operator="equal">
      <formula>#REF!</formula>
    </cfRule>
    <cfRule type="cellIs" dxfId="1038" priority="252" operator="equal">
      <formula>#REF!</formula>
    </cfRule>
    <cfRule type="cellIs" dxfId="1037" priority="251" operator="equal">
      <formula>#REF!</formula>
    </cfRule>
  </conditionalFormatting>
  <conditionalFormatting sqref="AI175">
    <cfRule type="cellIs" dxfId="1036" priority="240" operator="equal">
      <formula>#REF!</formula>
    </cfRule>
    <cfRule type="cellIs" dxfId="1035" priority="239" operator="equal">
      <formula>#REF!</formula>
    </cfRule>
    <cfRule type="cellIs" dxfId="1034" priority="242" operator="equal">
      <formula>#REF!</formula>
    </cfRule>
    <cfRule type="cellIs" dxfId="1033" priority="241" operator="equal">
      <formula>#REF!</formula>
    </cfRule>
  </conditionalFormatting>
  <conditionalFormatting sqref="AI190">
    <cfRule type="cellIs" dxfId="1032" priority="228" operator="equal">
      <formula>#REF!</formula>
    </cfRule>
    <cfRule type="cellIs" dxfId="1031" priority="229" operator="equal">
      <formula>#REF!</formula>
    </cfRule>
    <cfRule type="cellIs" dxfId="1030" priority="230" operator="equal">
      <formula>#REF!</formula>
    </cfRule>
    <cfRule type="cellIs" dxfId="1029" priority="227" operator="equal">
      <formula>#REF!</formula>
    </cfRule>
  </conditionalFormatting>
  <conditionalFormatting sqref="AI205">
    <cfRule type="cellIs" dxfId="1028" priority="217" operator="equal">
      <formula>#REF!</formula>
    </cfRule>
    <cfRule type="cellIs" dxfId="1027" priority="215" operator="equal">
      <formula>#REF!</formula>
    </cfRule>
    <cfRule type="cellIs" dxfId="1026" priority="216" operator="equal">
      <formula>#REF!</formula>
    </cfRule>
    <cfRule type="cellIs" dxfId="1025" priority="218" operator="equal">
      <formula>#REF!</formula>
    </cfRule>
  </conditionalFormatting>
  <conditionalFormatting sqref="AI220">
    <cfRule type="cellIs" dxfId="1024" priority="206" operator="equal">
      <formula>#REF!</formula>
    </cfRule>
    <cfRule type="cellIs" dxfId="1023" priority="203" operator="equal">
      <formula>#REF!</formula>
    </cfRule>
    <cfRule type="cellIs" dxfId="1022" priority="204" operator="equal">
      <formula>#REF!</formula>
    </cfRule>
    <cfRule type="cellIs" dxfId="1021" priority="205" operator="equal">
      <formula>#REF!</formula>
    </cfRule>
  </conditionalFormatting>
  <conditionalFormatting sqref="AI235">
    <cfRule type="cellIs" dxfId="1020" priority="194" operator="equal">
      <formula>#REF!</formula>
    </cfRule>
    <cfRule type="cellIs" dxfId="1019" priority="192" operator="equal">
      <formula>#REF!</formula>
    </cfRule>
    <cfRule type="cellIs" dxfId="1018" priority="191" operator="equal">
      <formula>#REF!</formula>
    </cfRule>
    <cfRule type="cellIs" dxfId="1017" priority="193" operator="equal">
      <formula>#REF!</formula>
    </cfRule>
  </conditionalFormatting>
  <conditionalFormatting sqref="AI250">
    <cfRule type="cellIs" dxfId="1016" priority="182" operator="equal">
      <formula>#REF!</formula>
    </cfRule>
    <cfRule type="cellIs" dxfId="1015" priority="180" operator="equal">
      <formula>#REF!</formula>
    </cfRule>
    <cfRule type="cellIs" dxfId="1014" priority="181" operator="equal">
      <formula>#REF!</formula>
    </cfRule>
    <cfRule type="cellIs" dxfId="1013" priority="179" operator="equal">
      <formula>#REF!</formula>
    </cfRule>
  </conditionalFormatting>
  <conditionalFormatting sqref="AI265">
    <cfRule type="cellIs" dxfId="1012" priority="170" operator="equal">
      <formula>#REF!</formula>
    </cfRule>
    <cfRule type="cellIs" dxfId="1011" priority="167" operator="equal">
      <formula>#REF!</formula>
    </cfRule>
    <cfRule type="cellIs" dxfId="1010" priority="169" operator="equal">
      <formula>#REF!</formula>
    </cfRule>
    <cfRule type="cellIs" dxfId="1009" priority="168" operator="equal">
      <formula>#REF!</formula>
    </cfRule>
  </conditionalFormatting>
  <conditionalFormatting sqref="AI280">
    <cfRule type="cellIs" dxfId="1008" priority="156" operator="equal">
      <formula>#REF!</formula>
    </cfRule>
    <cfRule type="cellIs" dxfId="1007" priority="155" operator="equal">
      <formula>#REF!</formula>
    </cfRule>
    <cfRule type="cellIs" dxfId="1006" priority="158" operator="equal">
      <formula>#REF!</formula>
    </cfRule>
    <cfRule type="cellIs" dxfId="1005" priority="157" operator="equal">
      <formula>#REF!</formula>
    </cfRule>
  </conditionalFormatting>
  <conditionalFormatting sqref="AI295">
    <cfRule type="cellIs" dxfId="1004" priority="143" operator="equal">
      <formula>#REF!</formula>
    </cfRule>
    <cfRule type="cellIs" dxfId="1003" priority="144" operator="equal">
      <formula>#REF!</formula>
    </cfRule>
    <cfRule type="cellIs" dxfId="1002" priority="145" operator="equal">
      <formula>#REF!</formula>
    </cfRule>
    <cfRule type="cellIs" dxfId="1001" priority="146" operator="equal">
      <formula>#REF!</formula>
    </cfRule>
  </conditionalFormatting>
  <conditionalFormatting sqref="AI10:AK10">
    <cfRule type="cellIs" dxfId="1000" priority="2625" operator="equal">
      <formula>#REF!</formula>
    </cfRule>
  </conditionalFormatting>
  <conditionalFormatting sqref="AI25:AK25">
    <cfRule type="cellIs" dxfId="999" priority="369" operator="equal">
      <formula>#REF!</formula>
    </cfRule>
  </conditionalFormatting>
  <conditionalFormatting sqref="AI40:AK40">
    <cfRule type="cellIs" dxfId="998" priority="357" operator="equal">
      <formula>#REF!</formula>
    </cfRule>
  </conditionalFormatting>
  <conditionalFormatting sqref="AI55:AK55">
    <cfRule type="cellIs" dxfId="997" priority="345" operator="equal">
      <formula>#REF!</formula>
    </cfRule>
  </conditionalFormatting>
  <conditionalFormatting sqref="AI70:AK70">
    <cfRule type="cellIs" dxfId="996" priority="333" operator="equal">
      <formula>#REF!</formula>
    </cfRule>
  </conditionalFormatting>
  <conditionalFormatting sqref="AI85:AK85">
    <cfRule type="cellIs" dxfId="995" priority="321" operator="equal">
      <formula>#REF!</formula>
    </cfRule>
  </conditionalFormatting>
  <conditionalFormatting sqref="AI100:AK100">
    <cfRule type="cellIs" dxfId="994" priority="309" operator="equal">
      <formula>#REF!</formula>
    </cfRule>
  </conditionalFormatting>
  <conditionalFormatting sqref="AI115:AK115">
    <cfRule type="cellIs" dxfId="993" priority="297" operator="equal">
      <formula>#REF!</formula>
    </cfRule>
  </conditionalFormatting>
  <conditionalFormatting sqref="AI130:AK130">
    <cfRule type="cellIs" dxfId="992" priority="273" operator="equal">
      <formula>#REF!</formula>
    </cfRule>
  </conditionalFormatting>
  <conditionalFormatting sqref="AI145:AK145">
    <cfRule type="cellIs" dxfId="991" priority="261" operator="equal">
      <formula>#REF!</formula>
    </cfRule>
  </conditionalFormatting>
  <conditionalFormatting sqref="AI160:AK160">
    <cfRule type="cellIs" dxfId="990" priority="249" operator="equal">
      <formula>#REF!</formula>
    </cfRule>
  </conditionalFormatting>
  <conditionalFormatting sqref="AI175:AK175">
    <cfRule type="cellIs" dxfId="989" priority="237" operator="equal">
      <formula>#REF!</formula>
    </cfRule>
  </conditionalFormatting>
  <conditionalFormatting sqref="AI190:AK190">
    <cfRule type="cellIs" dxfId="988" priority="225" operator="equal">
      <formula>#REF!</formula>
    </cfRule>
  </conditionalFormatting>
  <conditionalFormatting sqref="AI205:AK205">
    <cfRule type="cellIs" dxfId="987" priority="213" operator="equal">
      <formula>#REF!</formula>
    </cfRule>
  </conditionalFormatting>
  <conditionalFormatting sqref="AI220:AK220">
    <cfRule type="cellIs" dxfId="986" priority="201" operator="equal">
      <formula>#REF!</formula>
    </cfRule>
  </conditionalFormatting>
  <conditionalFormatting sqref="AI235:AK235">
    <cfRule type="cellIs" dxfId="985" priority="189" operator="equal">
      <formula>#REF!</formula>
    </cfRule>
  </conditionalFormatting>
  <conditionalFormatting sqref="AI250:AK250">
    <cfRule type="cellIs" dxfId="984" priority="177" operator="equal">
      <formula>#REF!</formula>
    </cfRule>
  </conditionalFormatting>
  <conditionalFormatting sqref="AI265:AK265">
    <cfRule type="cellIs" dxfId="983" priority="165" operator="equal">
      <formula>#REF!</formula>
    </cfRule>
  </conditionalFormatting>
  <conditionalFormatting sqref="AI280:AK280">
    <cfRule type="cellIs" dxfId="982" priority="153" operator="equal">
      <formula>#REF!</formula>
    </cfRule>
  </conditionalFormatting>
  <conditionalFormatting sqref="AI295:AK295">
    <cfRule type="cellIs" dxfId="981" priority="141" operator="equal">
      <formula>#REF!</formula>
    </cfRule>
  </conditionalFormatting>
  <conditionalFormatting sqref="AJ10">
    <cfRule type="cellIs" dxfId="980" priority="2624" operator="equal">
      <formula>#REF!</formula>
    </cfRule>
    <cfRule type="cellIs" dxfId="979" priority="2623" operator="equal">
      <formula>#REF!</formula>
    </cfRule>
  </conditionalFormatting>
  <conditionalFormatting sqref="AJ25">
    <cfRule type="cellIs" dxfId="978" priority="368" operator="equal">
      <formula>#REF!</formula>
    </cfRule>
    <cfRule type="cellIs" dxfId="977" priority="367" operator="equal">
      <formula>#REF!</formula>
    </cfRule>
  </conditionalFormatting>
  <conditionalFormatting sqref="AJ40">
    <cfRule type="cellIs" dxfId="976" priority="356" operator="equal">
      <formula>#REF!</formula>
    </cfRule>
    <cfRule type="cellIs" dxfId="975" priority="355" operator="equal">
      <formula>#REF!</formula>
    </cfRule>
  </conditionalFormatting>
  <conditionalFormatting sqref="AJ55">
    <cfRule type="cellIs" dxfId="974" priority="344" operator="equal">
      <formula>#REF!</formula>
    </cfRule>
    <cfRule type="cellIs" dxfId="973" priority="343" operator="equal">
      <formula>#REF!</formula>
    </cfRule>
  </conditionalFormatting>
  <conditionalFormatting sqref="AJ70">
    <cfRule type="cellIs" dxfId="972" priority="332" operator="equal">
      <formula>#REF!</formula>
    </cfRule>
    <cfRule type="cellIs" dxfId="971" priority="331" operator="equal">
      <formula>#REF!</formula>
    </cfRule>
  </conditionalFormatting>
  <conditionalFormatting sqref="AJ85">
    <cfRule type="cellIs" dxfId="970" priority="320" operator="equal">
      <formula>#REF!</formula>
    </cfRule>
    <cfRule type="cellIs" dxfId="969" priority="319" operator="equal">
      <formula>#REF!</formula>
    </cfRule>
  </conditionalFormatting>
  <conditionalFormatting sqref="AJ100">
    <cfRule type="cellIs" dxfId="968" priority="308" operator="equal">
      <formula>#REF!</formula>
    </cfRule>
    <cfRule type="cellIs" dxfId="967" priority="307" operator="equal">
      <formula>#REF!</formula>
    </cfRule>
  </conditionalFormatting>
  <conditionalFormatting sqref="AJ115">
    <cfRule type="cellIs" dxfId="966" priority="296" operator="equal">
      <formula>#REF!</formula>
    </cfRule>
    <cfRule type="cellIs" dxfId="965" priority="295" operator="equal">
      <formula>#REF!</formula>
    </cfRule>
  </conditionalFormatting>
  <conditionalFormatting sqref="AJ130">
    <cfRule type="cellIs" dxfId="964" priority="272" operator="equal">
      <formula>#REF!</formula>
    </cfRule>
    <cfRule type="cellIs" dxfId="963" priority="271" operator="equal">
      <formula>#REF!</formula>
    </cfRule>
  </conditionalFormatting>
  <conditionalFormatting sqref="AJ145">
    <cfRule type="cellIs" dxfId="962" priority="260" operator="equal">
      <formula>#REF!</formula>
    </cfRule>
    <cfRule type="cellIs" dxfId="961" priority="259" operator="equal">
      <formula>#REF!</formula>
    </cfRule>
  </conditionalFormatting>
  <conditionalFormatting sqref="AJ160">
    <cfRule type="cellIs" dxfId="960" priority="247" operator="equal">
      <formula>#REF!</formula>
    </cfRule>
    <cfRule type="cellIs" dxfId="959" priority="248" operator="equal">
      <formula>#REF!</formula>
    </cfRule>
  </conditionalFormatting>
  <conditionalFormatting sqref="AJ175">
    <cfRule type="cellIs" dxfId="958" priority="235" operator="equal">
      <formula>#REF!</formula>
    </cfRule>
    <cfRule type="cellIs" dxfId="957" priority="236" operator="equal">
      <formula>#REF!</formula>
    </cfRule>
  </conditionalFormatting>
  <conditionalFormatting sqref="AJ190">
    <cfRule type="cellIs" dxfId="956" priority="224" operator="equal">
      <formula>#REF!</formula>
    </cfRule>
    <cfRule type="cellIs" dxfId="955" priority="223" operator="equal">
      <formula>#REF!</formula>
    </cfRule>
  </conditionalFormatting>
  <conditionalFormatting sqref="AJ205">
    <cfRule type="cellIs" dxfId="954" priority="212" operator="equal">
      <formula>#REF!</formula>
    </cfRule>
    <cfRule type="cellIs" dxfId="953" priority="211" operator="equal">
      <formula>#REF!</formula>
    </cfRule>
  </conditionalFormatting>
  <conditionalFormatting sqref="AJ220">
    <cfRule type="cellIs" dxfId="952" priority="199" operator="equal">
      <formula>#REF!</formula>
    </cfRule>
    <cfRule type="cellIs" dxfId="951" priority="200" operator="equal">
      <formula>#REF!</formula>
    </cfRule>
  </conditionalFormatting>
  <conditionalFormatting sqref="AJ235">
    <cfRule type="cellIs" dxfId="950" priority="188" operator="equal">
      <formula>#REF!</formula>
    </cfRule>
    <cfRule type="cellIs" dxfId="949" priority="187" operator="equal">
      <formula>#REF!</formula>
    </cfRule>
  </conditionalFormatting>
  <conditionalFormatting sqref="AJ250">
    <cfRule type="cellIs" dxfId="948" priority="176" operator="equal">
      <formula>#REF!</formula>
    </cfRule>
    <cfRule type="cellIs" dxfId="947" priority="175" operator="equal">
      <formula>#REF!</formula>
    </cfRule>
  </conditionalFormatting>
  <conditionalFormatting sqref="AJ265">
    <cfRule type="cellIs" dxfId="946" priority="164" operator="equal">
      <formula>#REF!</formula>
    </cfRule>
    <cfRule type="cellIs" dxfId="945" priority="163" operator="equal">
      <formula>#REF!</formula>
    </cfRule>
  </conditionalFormatting>
  <conditionalFormatting sqref="AJ280">
    <cfRule type="cellIs" dxfId="944" priority="151" operator="equal">
      <formula>#REF!</formula>
    </cfRule>
    <cfRule type="cellIs" dxfId="943" priority="152" operator="equal">
      <formula>#REF!</formula>
    </cfRule>
  </conditionalFormatting>
  <conditionalFormatting sqref="AJ295">
    <cfRule type="cellIs" dxfId="942" priority="140" operator="equal">
      <formula>#REF!</formula>
    </cfRule>
    <cfRule type="cellIs" dxfId="941" priority="139" operator="equal">
      <formula>#REF!</formula>
    </cfRule>
  </conditionalFormatting>
  <conditionalFormatting sqref="AK10">
    <cfRule type="cellIs" dxfId="940" priority="2634" operator="equal">
      <formula>#REF!</formula>
    </cfRule>
    <cfRule type="cellIs" dxfId="939" priority="2632" operator="equal">
      <formula>#REF!</formula>
    </cfRule>
    <cfRule type="cellIs" dxfId="938" priority="2633" operator="equal">
      <formula>#REF!</formula>
    </cfRule>
  </conditionalFormatting>
  <conditionalFormatting sqref="AK25">
    <cfRule type="cellIs" dxfId="937" priority="378" operator="equal">
      <formula>#REF!</formula>
    </cfRule>
    <cfRule type="cellIs" dxfId="936" priority="376" operator="equal">
      <formula>#REF!</formula>
    </cfRule>
    <cfRule type="cellIs" dxfId="935" priority="377" operator="equal">
      <formula>#REF!</formula>
    </cfRule>
  </conditionalFormatting>
  <conditionalFormatting sqref="AK40">
    <cfRule type="cellIs" dxfId="934" priority="366" operator="equal">
      <formula>#REF!</formula>
    </cfRule>
    <cfRule type="cellIs" dxfId="933" priority="365" operator="equal">
      <formula>#REF!</formula>
    </cfRule>
    <cfRule type="cellIs" dxfId="932" priority="364" operator="equal">
      <formula>#REF!</formula>
    </cfRule>
  </conditionalFormatting>
  <conditionalFormatting sqref="AK55">
    <cfRule type="cellIs" dxfId="931" priority="352" operator="equal">
      <formula>#REF!</formula>
    </cfRule>
    <cfRule type="cellIs" dxfId="930" priority="354" operator="equal">
      <formula>#REF!</formula>
    </cfRule>
    <cfRule type="cellIs" dxfId="929" priority="353" operator="equal">
      <formula>#REF!</formula>
    </cfRule>
  </conditionalFormatting>
  <conditionalFormatting sqref="AK70">
    <cfRule type="cellIs" dxfId="928" priority="341" operator="equal">
      <formula>#REF!</formula>
    </cfRule>
    <cfRule type="cellIs" dxfId="927" priority="340" operator="equal">
      <formula>#REF!</formula>
    </cfRule>
    <cfRule type="cellIs" dxfId="926" priority="342" operator="equal">
      <formula>#REF!</formula>
    </cfRule>
  </conditionalFormatting>
  <conditionalFormatting sqref="AK85">
    <cfRule type="cellIs" dxfId="925" priority="329" operator="equal">
      <formula>#REF!</formula>
    </cfRule>
    <cfRule type="cellIs" dxfId="924" priority="328" operator="equal">
      <formula>#REF!</formula>
    </cfRule>
    <cfRule type="cellIs" dxfId="923" priority="330" operator="equal">
      <formula>#REF!</formula>
    </cfRule>
  </conditionalFormatting>
  <conditionalFormatting sqref="AK100">
    <cfRule type="cellIs" dxfId="922" priority="317" operator="equal">
      <formula>#REF!</formula>
    </cfRule>
    <cfRule type="cellIs" dxfId="921" priority="316" operator="equal">
      <formula>#REF!</formula>
    </cfRule>
    <cfRule type="cellIs" dxfId="920" priority="318" operator="equal">
      <formula>#REF!</formula>
    </cfRule>
  </conditionalFormatting>
  <conditionalFormatting sqref="AK115">
    <cfRule type="cellIs" dxfId="919" priority="305" operator="equal">
      <formula>#REF!</formula>
    </cfRule>
    <cfRule type="cellIs" dxfId="918" priority="304" operator="equal">
      <formula>#REF!</formula>
    </cfRule>
    <cfRule type="cellIs" dxfId="917" priority="306" operator="equal">
      <formula>#REF!</formula>
    </cfRule>
  </conditionalFormatting>
  <conditionalFormatting sqref="AK130">
    <cfRule type="cellIs" dxfId="916" priority="282" operator="equal">
      <formula>#REF!</formula>
    </cfRule>
    <cfRule type="cellIs" dxfId="915" priority="281" operator="equal">
      <formula>#REF!</formula>
    </cfRule>
    <cfRule type="cellIs" dxfId="914" priority="280" operator="equal">
      <formula>#REF!</formula>
    </cfRule>
  </conditionalFormatting>
  <conditionalFormatting sqref="AK145">
    <cfRule type="cellIs" dxfId="913" priority="269" operator="equal">
      <formula>#REF!</formula>
    </cfRule>
    <cfRule type="cellIs" dxfId="912" priority="270" operator="equal">
      <formula>#REF!</formula>
    </cfRule>
    <cfRule type="cellIs" dxfId="911" priority="268" operator="equal">
      <formula>#REF!</formula>
    </cfRule>
  </conditionalFormatting>
  <conditionalFormatting sqref="AK160">
    <cfRule type="cellIs" dxfId="910" priority="257" operator="equal">
      <formula>#REF!</formula>
    </cfRule>
    <cfRule type="cellIs" dxfId="909" priority="258" operator="equal">
      <formula>#REF!</formula>
    </cfRule>
    <cfRule type="cellIs" dxfId="908" priority="256" operator="equal">
      <formula>#REF!</formula>
    </cfRule>
  </conditionalFormatting>
  <conditionalFormatting sqref="AK175">
    <cfRule type="cellIs" dxfId="907" priority="244" operator="equal">
      <formula>#REF!</formula>
    </cfRule>
    <cfRule type="cellIs" dxfId="906" priority="245" operator="equal">
      <formula>#REF!</formula>
    </cfRule>
    <cfRule type="cellIs" dxfId="905" priority="246" operator="equal">
      <formula>#REF!</formula>
    </cfRule>
  </conditionalFormatting>
  <conditionalFormatting sqref="AK190">
    <cfRule type="cellIs" dxfId="904" priority="232" operator="equal">
      <formula>#REF!</formula>
    </cfRule>
    <cfRule type="cellIs" dxfId="903" priority="234" operator="equal">
      <formula>#REF!</formula>
    </cfRule>
    <cfRule type="cellIs" dxfId="902" priority="233" operator="equal">
      <formula>#REF!</formula>
    </cfRule>
  </conditionalFormatting>
  <conditionalFormatting sqref="AK205">
    <cfRule type="cellIs" dxfId="901" priority="221" operator="equal">
      <formula>#REF!</formula>
    </cfRule>
    <cfRule type="cellIs" dxfId="900" priority="220" operator="equal">
      <formula>#REF!</formula>
    </cfRule>
    <cfRule type="cellIs" dxfId="899" priority="222" operator="equal">
      <formula>#REF!</formula>
    </cfRule>
  </conditionalFormatting>
  <conditionalFormatting sqref="AK220">
    <cfRule type="cellIs" dxfId="898" priority="210" operator="equal">
      <formula>#REF!</formula>
    </cfRule>
    <cfRule type="cellIs" dxfId="897" priority="209" operator="equal">
      <formula>#REF!</formula>
    </cfRule>
    <cfRule type="cellIs" dxfId="896" priority="208" operator="equal">
      <formula>#REF!</formula>
    </cfRule>
  </conditionalFormatting>
  <conditionalFormatting sqref="AK235">
    <cfRule type="cellIs" dxfId="895" priority="196" operator="equal">
      <formula>#REF!</formula>
    </cfRule>
    <cfRule type="cellIs" dxfId="894" priority="197" operator="equal">
      <formula>#REF!</formula>
    </cfRule>
    <cfRule type="cellIs" dxfId="893" priority="198" operator="equal">
      <formula>#REF!</formula>
    </cfRule>
  </conditionalFormatting>
  <conditionalFormatting sqref="AK250">
    <cfRule type="cellIs" dxfId="892" priority="185" operator="equal">
      <formula>#REF!</formula>
    </cfRule>
    <cfRule type="cellIs" dxfId="891" priority="184" operator="equal">
      <formula>#REF!</formula>
    </cfRule>
    <cfRule type="cellIs" dxfId="890" priority="186" operator="equal">
      <formula>#REF!</formula>
    </cfRule>
  </conditionalFormatting>
  <conditionalFormatting sqref="AK265">
    <cfRule type="cellIs" dxfId="889" priority="174" operator="equal">
      <formula>#REF!</formula>
    </cfRule>
    <cfRule type="cellIs" dxfId="888" priority="173" operator="equal">
      <formula>#REF!</formula>
    </cfRule>
    <cfRule type="cellIs" dxfId="887" priority="172" operator="equal">
      <formula>#REF!</formula>
    </cfRule>
  </conditionalFormatting>
  <conditionalFormatting sqref="AK280">
    <cfRule type="cellIs" dxfId="886" priority="162" operator="equal">
      <formula>#REF!</formula>
    </cfRule>
    <cfRule type="cellIs" dxfId="885" priority="161" operator="equal">
      <formula>#REF!</formula>
    </cfRule>
    <cfRule type="cellIs" dxfId="884" priority="160" operator="equal">
      <formula>#REF!</formula>
    </cfRule>
  </conditionalFormatting>
  <conditionalFormatting sqref="AK295">
    <cfRule type="cellIs" dxfId="883" priority="150" operator="equal">
      <formula>#REF!</formula>
    </cfRule>
    <cfRule type="cellIs" dxfId="882" priority="149" operator="equal">
      <formula>#REF!</formula>
    </cfRule>
    <cfRule type="cellIs" dxfId="881" priority="148" operator="equal">
      <formula>#REF!</formula>
    </cfRule>
  </conditionalFormatting>
  <dataValidations count="4">
    <dataValidation allowBlank="1" showInputMessage="1" showErrorMessage="1" prompt="Es la materialización del riesgo y las consecuencias de su aparición. Su escala es: 5 bajo impacto, 10 medio, 20 alto impacto._x000a_" sqref="JK9:JQ9" xr:uid="{00000000-0002-0000-0500-000000000000}"/>
    <dataValidation allowBlank="1" showInputMessage="1" showErrorMessage="1" prompt="La probabilidad se encuentra determinada por una escala de 1 a 3, siendo 1 la menor probabilidad de ocurrencia del riesgo y 3 la mayor probabilidad de  ocurrencia." sqref="JJ9" xr:uid="{00000000-0002-0000-0500-000001000000}"/>
    <dataValidation type="list" allowBlank="1" showInputMessage="1" showErrorMessage="1" sqref="JK10:JQ309" xr:uid="{00000000-0002-0000-0500-000002000000}">
      <formula1>#REF!</formula1>
    </dataValidation>
    <dataValidation type="list" allowBlank="1" showInputMessage="1" showErrorMessage="1" sqref="P119:P309 N56:N309 L120:L309 V120:V309 J120:J309 T120:T309 R120:R309 J12:J24 J26:J27 L12:L24 L26:L27 N12:N24 N26:N27 P12:P24 P26:P27 R12:R24 R26:R27 T12:T24 T26:T27 V12:V24 V26:V27 Z12:Z24 Z26:Z27 J29:J39 J41:J54 J56:J57 L29:L39 L41:L54 L56:L57 N29:N39 N41:N54 P29:P39 P41:P54 P56:P57 R29:R39 R41:R54 R56:R57 T29:T39 T41:T54 T56:T57 V29:V39 V41:V54 V56:V57 Z29:Z39 Z41:Z54 Z56:Z57 J59:J69 J72 J75 L59:L69 L72 L75 P59:P69 P72 P75 R59:R69 R72 R75 T59:T69 T72 T75 V59:V69 V72 V75 Z59:Z69 Z72 Z75 J78:J84 J87 L78:L84 L87 P78:P84 P87 R78:R84 R87 T78:T84 T87 V78:V84 V87 Z78:Z84 Z87 J90:J99 J105:J114 J117 L90:L99 P90:P99 R90:R99 T90:T99 V90:V99 Z90:Z99 L105:L114 L117 P105:P114 P117 R105:R114 R117 T105:T114 T117 V105:V114 V117 Z105:Z114 Z117 Z120:Z309" xr:uid="{00000000-0002-0000-0500-000003000000}">
      <formula1>#REF!</formula1>
    </dataValidation>
  </dataValidations>
  <printOptions horizontalCentered="1" verticalCentered="1"/>
  <pageMargins left="0.31496062992125984" right="0.27559055118110237" top="0.23622047244094491" bottom="0.15748031496062992" header="0" footer="0"/>
  <pageSetup paperSize="5" scale="34" orientation="landscape" r:id="rId1"/>
  <headerFooter alignWithMargins="0"/>
  <rowBreaks count="4" manualBreakCount="4">
    <brk id="24" max="36" man="1"/>
    <brk id="52" max="36" man="1"/>
    <brk id="84" max="36" man="1"/>
    <brk id="129" max="36" man="1"/>
  </rowBreaks>
  <colBreaks count="1" manualBreakCount="1">
    <brk id="15" max="30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5"/>
  <sheetViews>
    <sheetView showGridLines="0" view="pageBreakPreview" zoomScale="90" zoomScaleNormal="25" zoomScaleSheetLayoutView="90" workbookViewId="0">
      <selection activeCell="H17" sqref="H17"/>
    </sheetView>
  </sheetViews>
  <sheetFormatPr baseColWidth="10" defaultColWidth="14.28515625" defaultRowHeight="12" x14ac:dyDescent="0.25"/>
  <cols>
    <col min="1" max="1" width="12.85546875" style="57" customWidth="1"/>
    <col min="2" max="2" width="37.85546875" style="58" customWidth="1"/>
    <col min="3" max="3" width="14.5703125" style="59" customWidth="1"/>
    <col min="4" max="4" width="10.5703125" style="60" customWidth="1"/>
    <col min="5" max="5" width="12" style="58" customWidth="1"/>
    <col min="6" max="6" width="3.85546875" style="58" customWidth="1"/>
    <col min="7" max="7" width="15.140625" style="58" customWidth="1"/>
    <col min="8" max="8" width="14" style="58" customWidth="1"/>
    <col min="9" max="9" width="12.28515625" style="58" customWidth="1"/>
    <col min="10" max="10" width="12.42578125" style="58" customWidth="1"/>
    <col min="11" max="13" width="17" style="58" customWidth="1"/>
    <col min="14" max="14" width="9.42578125" style="58" customWidth="1"/>
    <col min="15" max="15" width="10.5703125" style="57" customWidth="1"/>
    <col min="16" max="16" width="6.42578125" style="57" customWidth="1"/>
    <col min="17" max="17" width="10.5703125" style="57" customWidth="1"/>
    <col min="18" max="18" width="13.140625" style="57" customWidth="1"/>
    <col min="19" max="19" width="13.85546875" style="57" customWidth="1"/>
    <col min="20" max="20" width="15.28515625" style="57" customWidth="1"/>
    <col min="21" max="21" width="19" style="57" customWidth="1"/>
    <col min="22" max="22" width="83.42578125" style="57" customWidth="1"/>
    <col min="23" max="27" width="11.42578125" style="57" customWidth="1"/>
    <col min="28" max="28" width="5.5703125" style="57" bestFit="1" customWidth="1"/>
    <col min="29" max="29" width="26.85546875" style="57" customWidth="1"/>
    <col min="30" max="34" width="22.85546875" style="58" customWidth="1"/>
    <col min="35" max="35" width="23.42578125" style="57" customWidth="1"/>
    <col min="36" max="263" width="11.42578125" style="57" customWidth="1"/>
    <col min="264" max="264" width="12.7109375" style="57" customWidth="1"/>
    <col min="265" max="265" width="47" style="57" customWidth="1"/>
    <col min="266" max="266" width="35" style="57" customWidth="1"/>
    <col min="267" max="16384" width="14.28515625" style="57"/>
  </cols>
  <sheetData>
    <row r="1" spans="1:36" s="285" customFormat="1" ht="27.75" customHeight="1" thickBot="1" x14ac:dyDescent="0.3">
      <c r="A1" s="664"/>
      <c r="B1" s="665"/>
      <c r="C1" s="645" t="s">
        <v>311</v>
      </c>
      <c r="D1" s="646"/>
      <c r="E1" s="646"/>
      <c r="F1" s="646"/>
      <c r="G1" s="647"/>
      <c r="H1" s="802" t="s">
        <v>321</v>
      </c>
      <c r="I1" s="803"/>
      <c r="J1" s="804"/>
      <c r="AD1" s="186"/>
      <c r="AE1" s="186"/>
      <c r="AF1" s="186"/>
      <c r="AG1" s="186"/>
      <c r="AH1" s="186"/>
    </row>
    <row r="2" spans="1:36" s="285" customFormat="1" ht="27.75" customHeight="1" thickBot="1" x14ac:dyDescent="0.3">
      <c r="A2" s="666"/>
      <c r="B2" s="667"/>
      <c r="C2" s="713" t="s">
        <v>304</v>
      </c>
      <c r="D2" s="714"/>
      <c r="E2" s="714"/>
      <c r="F2" s="714"/>
      <c r="G2" s="715"/>
      <c r="H2" s="805" t="s">
        <v>306</v>
      </c>
      <c r="I2" s="806"/>
      <c r="J2" s="807"/>
      <c r="W2" s="337"/>
      <c r="X2" s="338"/>
      <c r="AD2" s="186"/>
      <c r="AE2" s="186"/>
      <c r="AF2" s="186"/>
      <c r="AG2" s="186"/>
      <c r="AH2" s="186"/>
    </row>
    <row r="3" spans="1:36" s="285" customFormat="1" ht="30" customHeight="1" thickBot="1" x14ac:dyDescent="0.3">
      <c r="A3" s="668"/>
      <c r="B3" s="669"/>
      <c r="C3" s="716"/>
      <c r="D3" s="717"/>
      <c r="E3" s="717"/>
      <c r="F3" s="717"/>
      <c r="G3" s="718"/>
      <c r="H3" s="802" t="s">
        <v>315</v>
      </c>
      <c r="I3" s="803"/>
      <c r="J3" s="804"/>
      <c r="X3" s="338"/>
      <c r="AD3" s="186"/>
      <c r="AE3" s="186"/>
      <c r="AF3" s="186"/>
      <c r="AG3" s="186"/>
      <c r="AH3" s="186"/>
    </row>
    <row r="4" spans="1:36" s="285" customFormat="1" ht="25.5" customHeight="1" x14ac:dyDescent="0.25">
      <c r="A4" s="442" t="s">
        <v>125</v>
      </c>
      <c r="B4" s="800" t="s">
        <v>300</v>
      </c>
      <c r="C4" s="801"/>
      <c r="D4" s="801"/>
      <c r="G4" s="443" t="str">
        <f>+'2 Contexto e Identificación'!$C$6</f>
        <v>Vigencia del:</v>
      </c>
      <c r="H4" s="444" t="str">
        <f>+IF('2 Contexto e Identificación'!$D$6="","",'2 Contexto e Identificación'!$D$6)</f>
        <v>31/012022</v>
      </c>
      <c r="K4" s="153"/>
      <c r="L4" s="154">
        <f>+IF('2 Contexto e Identificación'!$F$6="","",'2 Contexto e Identificación'!$F$6)</f>
        <v>44925</v>
      </c>
      <c r="AD4" s="186"/>
      <c r="AE4" s="186"/>
      <c r="AF4" s="186"/>
      <c r="AG4" s="186"/>
      <c r="AH4" s="186"/>
    </row>
    <row r="5" spans="1:36" s="285" customFormat="1" ht="12.75" thickBot="1" x14ac:dyDescent="0.3">
      <c r="A5" s="165"/>
      <c r="B5" s="704"/>
      <c r="C5" s="704"/>
      <c r="D5" s="704"/>
      <c r="AD5" s="186"/>
      <c r="AE5" s="186"/>
      <c r="AF5" s="186"/>
      <c r="AG5" s="186"/>
      <c r="AH5" s="186"/>
    </row>
    <row r="6" spans="1:36" s="285" customFormat="1" ht="15" customHeight="1" thickBot="1" x14ac:dyDescent="0.3">
      <c r="A6" s="165"/>
      <c r="B6" s="340"/>
      <c r="C6" s="341"/>
      <c r="D6" s="247"/>
      <c r="G6" s="699" t="s">
        <v>250</v>
      </c>
      <c r="H6" s="700"/>
      <c r="I6" s="700"/>
      <c r="J6" s="700"/>
      <c r="K6" s="700"/>
      <c r="L6" s="700"/>
      <c r="M6" s="701"/>
      <c r="O6" s="342"/>
      <c r="P6" s="342"/>
      <c r="Q6" s="343"/>
      <c r="R6" s="344"/>
      <c r="S6" s="344"/>
      <c r="T6" s="690" t="s">
        <v>96</v>
      </c>
      <c r="U6" s="691"/>
      <c r="V6" s="692"/>
      <c r="AD6" s="186"/>
      <c r="AE6" s="186"/>
      <c r="AF6" s="186"/>
      <c r="AG6" s="186"/>
      <c r="AH6" s="186"/>
    </row>
    <row r="7" spans="1:36" ht="12.75" thickBot="1" x14ac:dyDescent="0.3">
      <c r="A7" s="345"/>
      <c r="B7" s="346"/>
      <c r="C7" s="662" t="s">
        <v>251</v>
      </c>
      <c r="D7" s="693"/>
      <c r="E7" s="663"/>
      <c r="F7" s="53"/>
      <c r="G7" s="347"/>
      <c r="H7" s="348"/>
      <c r="I7" s="693" t="s">
        <v>96</v>
      </c>
      <c r="J7" s="693"/>
      <c r="K7" s="693"/>
      <c r="L7" s="693"/>
      <c r="M7" s="663"/>
      <c r="N7" s="53"/>
      <c r="O7" s="242"/>
      <c r="P7" s="242"/>
      <c r="R7" s="349">
        <v>0.2</v>
      </c>
      <c r="S7" s="349">
        <v>0.4</v>
      </c>
      <c r="T7" s="349">
        <v>0.6</v>
      </c>
      <c r="U7" s="349">
        <v>0.8</v>
      </c>
      <c r="V7" s="350">
        <v>1</v>
      </c>
      <c r="W7" s="189"/>
      <c r="X7" s="189"/>
      <c r="Y7" s="189"/>
      <c r="Z7" s="189"/>
      <c r="AA7" s="189"/>
      <c r="AB7" s="189"/>
      <c r="AC7" s="189"/>
    </row>
    <row r="8" spans="1:36" ht="24" x14ac:dyDescent="0.25">
      <c r="A8" s="157" t="s">
        <v>154</v>
      </c>
      <c r="B8" s="351" t="s">
        <v>51</v>
      </c>
      <c r="C8" s="156" t="s">
        <v>94</v>
      </c>
      <c r="D8" s="155" t="s">
        <v>96</v>
      </c>
      <c r="E8" s="294" t="s">
        <v>220</v>
      </c>
      <c r="F8" s="53"/>
      <c r="G8" s="242"/>
      <c r="H8" s="51"/>
      <c r="I8" s="352" t="s">
        <v>221</v>
      </c>
      <c r="J8" s="352" t="s">
        <v>222</v>
      </c>
      <c r="K8" s="375" t="s">
        <v>208</v>
      </c>
      <c r="L8" s="375" t="s">
        <v>211</v>
      </c>
      <c r="M8" s="376" t="s">
        <v>214</v>
      </c>
      <c r="N8" s="53"/>
      <c r="O8" s="242"/>
      <c r="P8" s="242"/>
      <c r="Q8" s="319"/>
      <c r="R8" s="55" t="s">
        <v>221</v>
      </c>
      <c r="S8" s="55" t="s">
        <v>222</v>
      </c>
      <c r="T8" s="375" t="s">
        <v>208</v>
      </c>
      <c r="U8" s="375" t="s">
        <v>211</v>
      </c>
      <c r="V8" s="375" t="s">
        <v>214</v>
      </c>
      <c r="Y8" s="189"/>
      <c r="Z8" s="189"/>
      <c r="AA8" s="214"/>
      <c r="AB8" s="214"/>
      <c r="AC8" s="214"/>
      <c r="AD8" s="214"/>
      <c r="AE8" s="214"/>
      <c r="AF8" s="214"/>
      <c r="AG8" s="214"/>
      <c r="AH8" s="214"/>
      <c r="AI8" s="214"/>
      <c r="AJ8" s="214"/>
    </row>
    <row r="9" spans="1:36" ht="66.75" customHeight="1" x14ac:dyDescent="0.25">
      <c r="A9" s="295" t="str">
        <f>'2 Contexto e Identificación'!A10</f>
        <v>R1</v>
      </c>
      <c r="B9" s="353" t="str">
        <f>+'2 Contexto e Identificación'!E10</f>
        <v xml:space="preserve">Posibilidad de recibir o solicitar cualquier dádiva o beneficio a nombre propio o de terceros Con el fin de  
emitir concepto sobre uso de suelo y normas urbanísticas </v>
      </c>
      <c r="C9" s="526" t="s">
        <v>180</v>
      </c>
      <c r="D9" s="525" t="s">
        <v>222</v>
      </c>
      <c r="E9" s="523" t="s">
        <v>208</v>
      </c>
      <c r="F9" s="204"/>
      <c r="G9" s="697" t="s">
        <v>94</v>
      </c>
      <c r="H9" s="155" t="s">
        <v>171</v>
      </c>
      <c r="I9" s="356"/>
      <c r="J9" s="356"/>
      <c r="K9" s="357"/>
      <c r="L9" s="357"/>
      <c r="M9" s="358"/>
      <c r="N9" s="204"/>
      <c r="O9" s="694" t="s">
        <v>94</v>
      </c>
      <c r="P9" s="359">
        <v>1</v>
      </c>
      <c r="Q9" s="155" t="s">
        <v>171</v>
      </c>
      <c r="R9" s="357" t="s">
        <v>223</v>
      </c>
      <c r="S9" s="357" t="s">
        <v>223</v>
      </c>
      <c r="T9" s="357" t="s">
        <v>223</v>
      </c>
      <c r="U9" s="357" t="s">
        <v>223</v>
      </c>
      <c r="V9" s="358" t="s">
        <v>224</v>
      </c>
      <c r="Y9" s="189"/>
      <c r="Z9" s="189"/>
      <c r="AA9" s="214"/>
      <c r="AB9" s="214"/>
      <c r="AC9" s="214"/>
      <c r="AD9" s="205"/>
      <c r="AE9" s="205"/>
      <c r="AF9" s="205"/>
      <c r="AG9" s="205"/>
      <c r="AH9" s="205"/>
      <c r="AI9" s="214"/>
      <c r="AJ9" s="214"/>
    </row>
    <row r="10" spans="1:36" ht="58.5" customHeight="1" x14ac:dyDescent="0.25">
      <c r="A10" s="295" t="str">
        <f>'2 Contexto e Identificación'!A11</f>
        <v>R2</v>
      </c>
      <c r="B10" s="353" t="str">
        <f>+'2 Contexto e Identificación'!E11</f>
        <v>Posibilidad de recibir o solicitar cualquier dádiva o beneficio a nombre propio o de terceros Con el fin de Ceder/Titular un predio sin el cumplimiento de los Requisitos</v>
      </c>
      <c r="C10" s="526" t="str">
        <f>+'6 Valoración Control'!$AI$25</f>
        <v>Improbable</v>
      </c>
      <c r="D10" s="525" t="str">
        <f>+'6 Valoración Control'!$AJ$25</f>
        <v>Menor</v>
      </c>
      <c r="E10" s="523" t="str">
        <f>+'6 Valoración Control'!$AK$25</f>
        <v>Moderado</v>
      </c>
      <c r="F10" s="204"/>
      <c r="G10" s="697"/>
      <c r="H10" s="155" t="s">
        <v>174</v>
      </c>
      <c r="I10" s="360"/>
      <c r="J10" s="360"/>
      <c r="K10" s="357"/>
      <c r="L10" s="357"/>
      <c r="M10" s="358"/>
      <c r="N10" s="204"/>
      <c r="O10" s="695"/>
      <c r="P10" s="359">
        <v>0.8</v>
      </c>
      <c r="Q10" s="155" t="s">
        <v>174</v>
      </c>
      <c r="R10" s="361" t="s">
        <v>208</v>
      </c>
      <c r="S10" s="361" t="s">
        <v>208</v>
      </c>
      <c r="T10" s="357" t="s">
        <v>223</v>
      </c>
      <c r="U10" s="357" t="s">
        <v>223</v>
      </c>
      <c r="V10" s="358" t="s">
        <v>224</v>
      </c>
      <c r="Y10" s="189"/>
      <c r="Z10" s="189"/>
      <c r="AA10" s="214"/>
      <c r="AB10" s="212"/>
      <c r="AC10" s="213"/>
      <c r="AD10" s="205"/>
      <c r="AE10" s="205"/>
      <c r="AF10" s="205"/>
      <c r="AG10" s="205"/>
      <c r="AH10" s="205"/>
      <c r="AI10" s="214"/>
      <c r="AJ10" s="214"/>
    </row>
    <row r="11" spans="1:36" ht="52.5" customHeight="1" x14ac:dyDescent="0.25">
      <c r="A11" s="295" t="str">
        <f>'2 Contexto e Identificación'!A12</f>
        <v>R3</v>
      </c>
      <c r="B11" s="353" t="str">
        <f>+'2 Contexto e Identificación'!E12</f>
        <v>Posibilidad de recibir o solicitar cualquier dádiva o beneficio a nombre propio o de terceros Para ingresar un funcionario que no haya sido nombrado y no se encuentre posesionado</v>
      </c>
      <c r="C11" s="529" t="str">
        <f>+'6 Valoración Control'!$AI$40</f>
        <v>Rara Vez</v>
      </c>
      <c r="D11" s="525" t="s">
        <v>208</v>
      </c>
      <c r="E11" s="523" t="str">
        <f>+'6 Valoración Control'!$AK$40</f>
        <v>Moderado</v>
      </c>
      <c r="F11" s="204"/>
      <c r="G11" s="697"/>
      <c r="H11" s="155" t="s">
        <v>177</v>
      </c>
      <c r="I11" s="360"/>
      <c r="J11" s="360"/>
      <c r="K11" s="361"/>
      <c r="L11" s="357"/>
      <c r="M11" s="358"/>
      <c r="N11" s="204"/>
      <c r="O11" s="695"/>
      <c r="P11" s="359">
        <v>0.6</v>
      </c>
      <c r="Q11" s="155" t="s">
        <v>177</v>
      </c>
      <c r="R11" s="361" t="s">
        <v>208</v>
      </c>
      <c r="S11" s="361" t="s">
        <v>208</v>
      </c>
      <c r="T11" s="361" t="s">
        <v>208</v>
      </c>
      <c r="U11" s="357" t="s">
        <v>223</v>
      </c>
      <c r="V11" s="358" t="s">
        <v>224</v>
      </c>
      <c r="Y11" s="189"/>
      <c r="Z11" s="189"/>
      <c r="AA11" s="214"/>
      <c r="AB11" s="212"/>
      <c r="AC11" s="213"/>
      <c r="AD11" s="205"/>
      <c r="AE11" s="205"/>
      <c r="AF11" s="205"/>
      <c r="AG11" s="205"/>
      <c r="AH11" s="205"/>
      <c r="AI11" s="214"/>
      <c r="AJ11" s="214"/>
    </row>
    <row r="12" spans="1:36" ht="48.6" customHeight="1" x14ac:dyDescent="0.25">
      <c r="A12" s="295" t="str">
        <f>'2 Contexto e Identificación'!A13</f>
        <v>R4</v>
      </c>
      <c r="B12" s="353" t="str">
        <f>+'2 Contexto e Identificación'!E13</f>
        <v>Posibilidad de recibir o solicitar cualquier dádiva o beneficio a nombre propio o de terceros Con el fin de  realizar un nombramiento</v>
      </c>
      <c r="C12" s="529" t="str">
        <f>+'6 Valoración Control'!$AI$55</f>
        <v>Rara Vez</v>
      </c>
      <c r="D12" s="525" t="s">
        <v>208</v>
      </c>
      <c r="E12" s="523" t="str">
        <f>+'6 Valoración Control'!$AK$55</f>
        <v>Moderado</v>
      </c>
      <c r="F12" s="204"/>
      <c r="G12" s="697"/>
      <c r="H12" s="155" t="s">
        <v>180</v>
      </c>
      <c r="I12" s="362"/>
      <c r="J12" s="360"/>
      <c r="K12" s="361"/>
      <c r="L12" s="357"/>
      <c r="M12" s="358"/>
      <c r="N12" s="204"/>
      <c r="O12" s="695"/>
      <c r="P12" s="359">
        <v>0.4</v>
      </c>
      <c r="Q12" s="155" t="s">
        <v>180</v>
      </c>
      <c r="R12" s="363" t="s">
        <v>225</v>
      </c>
      <c r="S12" s="361" t="s">
        <v>208</v>
      </c>
      <c r="T12" s="361" t="s">
        <v>208</v>
      </c>
      <c r="U12" s="357" t="s">
        <v>223</v>
      </c>
      <c r="V12" s="358" t="s">
        <v>224</v>
      </c>
      <c r="Y12" s="189"/>
      <c r="Z12" s="189"/>
      <c r="AA12" s="214"/>
      <c r="AB12" s="212"/>
      <c r="AC12" s="213"/>
      <c r="AD12" s="205"/>
      <c r="AE12" s="205"/>
      <c r="AF12" s="205"/>
      <c r="AG12" s="205"/>
      <c r="AH12" s="205"/>
      <c r="AI12" s="214"/>
      <c r="AJ12" s="214"/>
    </row>
    <row r="13" spans="1:36" ht="61.5" customHeight="1" thickBot="1" x14ac:dyDescent="0.3">
      <c r="A13" s="295" t="str">
        <f>'2 Contexto e Identificación'!A14</f>
        <v>R5</v>
      </c>
      <c r="B13" s="531" t="s">
        <v>396</v>
      </c>
      <c r="C13" s="529" t="str">
        <f>+'6 Valoración Control'!$AI$55</f>
        <v>Rara Vez</v>
      </c>
      <c r="D13" s="525" t="s">
        <v>222</v>
      </c>
      <c r="E13" s="533" t="str">
        <f>+'6 Valoración Control'!$AK$70</f>
        <v>Leve</v>
      </c>
      <c r="F13" s="204"/>
      <c r="G13" s="698"/>
      <c r="H13" s="93" t="s">
        <v>183</v>
      </c>
      <c r="I13" s="364"/>
      <c r="J13" s="364"/>
      <c r="K13" s="365"/>
      <c r="L13" s="366"/>
      <c r="M13" s="367"/>
      <c r="N13" s="204"/>
      <c r="O13" s="696"/>
      <c r="P13" s="368">
        <v>0.2</v>
      </c>
      <c r="Q13" s="155" t="s">
        <v>183</v>
      </c>
      <c r="R13" s="369" t="s">
        <v>225</v>
      </c>
      <c r="S13" s="369" t="s">
        <v>225</v>
      </c>
      <c r="T13" s="365" t="s">
        <v>208</v>
      </c>
      <c r="U13" s="366" t="s">
        <v>223</v>
      </c>
      <c r="V13" s="367" t="s">
        <v>224</v>
      </c>
      <c r="Y13" s="189"/>
      <c r="Z13" s="189"/>
      <c r="AA13" s="214"/>
      <c r="AB13" s="212"/>
      <c r="AC13" s="213"/>
      <c r="AD13" s="205"/>
      <c r="AE13" s="205"/>
      <c r="AF13" s="205"/>
      <c r="AG13" s="214"/>
      <c r="AH13" s="205"/>
      <c r="AI13" s="214"/>
      <c r="AJ13" s="214"/>
    </row>
    <row r="14" spans="1:36" ht="57" customHeight="1" x14ac:dyDescent="0.25">
      <c r="A14" s="295" t="str">
        <f>'2 Contexto e Identificación'!A15</f>
        <v>R6</v>
      </c>
      <c r="B14" s="353" t="str">
        <f>+'2 Contexto e Identificación'!E15</f>
        <v>Posibilidad de recibir o solicitar cualquier dàdiva o beneficio a nombre propio o de terceros. Con el fin incumplir al seguimiento de informes de ley</v>
      </c>
      <c r="C14" s="529" t="str">
        <f>+'6 Valoración Control'!$AI$55</f>
        <v>Rara Vez</v>
      </c>
      <c r="D14" s="525" t="s">
        <v>222</v>
      </c>
      <c r="E14" s="533" t="str">
        <f>+'6 Valoración Control'!$AK$70</f>
        <v>Leve</v>
      </c>
      <c r="F14" s="204"/>
      <c r="G14" s="204"/>
      <c r="H14" s="204"/>
      <c r="I14" s="204"/>
      <c r="J14" s="204"/>
      <c r="K14" s="204"/>
      <c r="L14" s="204"/>
      <c r="M14" s="204"/>
      <c r="N14" s="204"/>
      <c r="Y14" s="189"/>
      <c r="Z14" s="189"/>
      <c r="AA14" s="214"/>
      <c r="AB14" s="212"/>
      <c r="AC14" s="213"/>
      <c r="AD14" s="205"/>
      <c r="AE14" s="205"/>
      <c r="AF14" s="205"/>
      <c r="AG14" s="205"/>
      <c r="AH14" s="205"/>
      <c r="AI14" s="214"/>
      <c r="AJ14" s="214"/>
    </row>
    <row r="15" spans="1:36" ht="68.25" customHeight="1" x14ac:dyDescent="0.25">
      <c r="A15" s="295" t="str">
        <f>'2 Contexto e Identificación'!A16</f>
        <v>R7</v>
      </c>
      <c r="B15" s="353" t="str">
        <f>+'2 Contexto e Identificación'!E16</f>
        <v>Posibilidad de recibir o solicitar cualquier dádiva o beneficio a nombre propio o de terceros Con el fin de  Emitir las Personerìas Jurìdicas de Edificios y Condominios en el Distrito de Santa Marta.</v>
      </c>
      <c r="C15" s="529" t="str">
        <f>+'6 Valoración Control'!$AI$100</f>
        <v>Rara Vez</v>
      </c>
      <c r="D15" s="523" t="str">
        <f>+'6 Valoración Control'!$AK$100</f>
        <v>Moderado</v>
      </c>
      <c r="E15" s="523" t="str">
        <f>+'6 Valoración Control'!$AK$100</f>
        <v>Moderado</v>
      </c>
      <c r="F15" s="204"/>
      <c r="G15" s="204"/>
      <c r="H15" s="204"/>
      <c r="I15" s="204"/>
      <c r="J15" s="204"/>
      <c r="K15" s="204"/>
      <c r="L15" s="204"/>
      <c r="M15" s="204"/>
      <c r="N15" s="204"/>
      <c r="R15" s="53"/>
      <c r="T15" s="189"/>
      <c r="U15" s="189"/>
      <c r="V15" s="189"/>
      <c r="W15" s="189"/>
      <c r="X15" s="189"/>
      <c r="Y15" s="189"/>
      <c r="Z15" s="189"/>
      <c r="AA15" s="214"/>
      <c r="AB15" s="212"/>
      <c r="AC15" s="214"/>
      <c r="AD15" s="213"/>
      <c r="AE15" s="213"/>
      <c r="AF15" s="213"/>
      <c r="AG15" s="213"/>
      <c r="AH15" s="213"/>
      <c r="AI15" s="214"/>
      <c r="AJ15" s="214"/>
    </row>
    <row r="16" spans="1:36" ht="53.25" customHeight="1" x14ac:dyDescent="0.25">
      <c r="A16" s="295" t="str">
        <f>'2 Contexto e Identificación'!A17</f>
        <v>R8</v>
      </c>
      <c r="B16" s="353" t="str">
        <f>+'2 Contexto e Identificación'!E17</f>
        <v>Posibilidad de recibir o solicitar cualquier dádiva o beneficio a nombre propio o de terceros Con el fin de  Emitir Actos Administrativos a terceros en Procesos de Pagos de sentencias.</v>
      </c>
      <c r="C16" s="529" t="str">
        <f>+'6 Valoración Control'!$AI$115</f>
        <v>Rara Vez</v>
      </c>
      <c r="D16" s="523" t="str">
        <f>+'6 Valoración Control'!$AK$100</f>
        <v>Moderado</v>
      </c>
      <c r="E16" s="523" t="str">
        <f>+'6 Valoración Control'!$AK$115</f>
        <v>Moderado</v>
      </c>
      <c r="F16" s="204"/>
      <c r="G16" s="204"/>
      <c r="H16" s="204"/>
      <c r="I16" s="204"/>
      <c r="J16" s="204"/>
      <c r="K16" s="204"/>
      <c r="L16" s="204"/>
      <c r="M16" s="204"/>
      <c r="N16" s="204"/>
      <c r="R16" s="307"/>
      <c r="T16" s="189"/>
      <c r="U16" s="189"/>
      <c r="V16" s="189"/>
      <c r="W16" s="189"/>
      <c r="X16" s="189"/>
      <c r="Y16" s="189"/>
      <c r="Z16" s="189"/>
      <c r="AA16" s="214"/>
      <c r="AB16" s="214"/>
      <c r="AC16" s="214"/>
      <c r="AD16" s="205"/>
      <c r="AE16" s="205"/>
      <c r="AF16" s="205"/>
      <c r="AG16" s="205"/>
      <c r="AH16" s="205"/>
      <c r="AI16" s="214"/>
      <c r="AJ16" s="214"/>
    </row>
    <row r="17" spans="1:36" ht="30.6" customHeight="1" x14ac:dyDescent="0.25">
      <c r="A17" s="295" t="str">
        <f>'2 Contexto e Identificación'!A18</f>
        <v>R9</v>
      </c>
      <c r="B17" s="353" t="str">
        <f>+'2 Contexto e Identificación'!E18</f>
        <v xml:space="preserve">  </v>
      </c>
      <c r="C17" s="354"/>
      <c r="D17" s="323"/>
      <c r="E17" s="237"/>
      <c r="F17" s="204"/>
      <c r="G17" s="204"/>
      <c r="H17" s="204"/>
      <c r="I17" s="204"/>
      <c r="J17" s="204"/>
      <c r="K17" s="204"/>
      <c r="L17" s="204"/>
      <c r="M17" s="204"/>
      <c r="N17" s="204"/>
      <c r="R17" s="370"/>
      <c r="S17" s="189"/>
      <c r="T17" s="189"/>
      <c r="U17" s="189"/>
      <c r="V17" s="189"/>
      <c r="W17" s="189"/>
      <c r="X17" s="189"/>
      <c r="Y17" s="189"/>
      <c r="Z17" s="189"/>
      <c r="AA17" s="214"/>
      <c r="AB17" s="214"/>
      <c r="AC17" s="214"/>
      <c r="AD17" s="205"/>
      <c r="AE17" s="205"/>
      <c r="AF17" s="205"/>
      <c r="AG17" s="205"/>
      <c r="AH17" s="205"/>
      <c r="AI17" s="214"/>
      <c r="AJ17" s="214"/>
    </row>
    <row r="18" spans="1:36" ht="30.6" customHeight="1" x14ac:dyDescent="0.25">
      <c r="A18" s="295" t="str">
        <f>'2 Contexto e Identificación'!A19</f>
        <v>R10</v>
      </c>
      <c r="B18" s="353"/>
      <c r="C18" s="354"/>
      <c r="D18" s="323"/>
      <c r="E18" s="237"/>
      <c r="F18" s="204"/>
      <c r="G18" s="204"/>
      <c r="H18" s="204"/>
      <c r="I18" s="204"/>
      <c r="J18" s="204"/>
      <c r="K18" s="204"/>
      <c r="L18" s="204"/>
      <c r="M18" s="204"/>
      <c r="N18" s="204"/>
      <c r="Q18" s="215"/>
      <c r="R18" s="370"/>
      <c r="S18" s="215"/>
      <c r="T18" s="215"/>
      <c r="U18" s="215"/>
      <c r="V18" s="215"/>
      <c r="W18" s="215"/>
      <c r="X18" s="215"/>
      <c r="Y18" s="215"/>
      <c r="Z18" s="215"/>
      <c r="AA18" s="214"/>
      <c r="AB18" s="214"/>
      <c r="AC18" s="371"/>
      <c r="AD18" s="371"/>
      <c r="AE18" s="371"/>
      <c r="AF18" s="371"/>
      <c r="AG18" s="371"/>
      <c r="AH18" s="371"/>
      <c r="AI18" s="214"/>
      <c r="AJ18" s="214"/>
    </row>
    <row r="19" spans="1:36" ht="30.6" customHeight="1" x14ac:dyDescent="0.25">
      <c r="A19" s="295" t="str">
        <f>'2 Contexto e Identificación'!A20</f>
        <v>R11</v>
      </c>
      <c r="B19" s="353" t="str">
        <f>+'2 Contexto e Identificación'!E20</f>
        <v xml:space="preserve">  </v>
      </c>
      <c r="C19" s="354" t="str">
        <f>+'6 Valoración Control'!$AI$160</f>
        <v/>
      </c>
      <c r="D19" s="323"/>
      <c r="E19" s="237"/>
      <c r="F19" s="204"/>
      <c r="G19" s="204"/>
      <c r="H19" s="204"/>
      <c r="I19" s="204"/>
      <c r="J19" s="204"/>
      <c r="K19" s="204"/>
      <c r="L19" s="204"/>
      <c r="M19" s="204"/>
      <c r="N19" s="204"/>
      <c r="Q19" s="215"/>
      <c r="R19" s="370"/>
      <c r="Y19" s="215"/>
      <c r="Z19" s="215"/>
      <c r="AA19" s="214"/>
      <c r="AB19" s="214"/>
      <c r="AC19" s="214"/>
      <c r="AD19" s="205"/>
      <c r="AE19" s="205"/>
      <c r="AF19" s="205"/>
      <c r="AG19" s="205"/>
      <c r="AH19" s="205"/>
      <c r="AI19" s="214"/>
      <c r="AJ19" s="214"/>
    </row>
    <row r="20" spans="1:36" ht="30.6" customHeight="1" x14ac:dyDescent="0.25">
      <c r="A20" s="295" t="str">
        <f>'2 Contexto e Identificación'!A21</f>
        <v>R12</v>
      </c>
      <c r="B20" s="353" t="str">
        <f>+'2 Contexto e Identificación'!E21</f>
        <v xml:space="preserve">  </v>
      </c>
      <c r="C20" s="354" t="str">
        <f>+'6 Valoración Control'!$AI$175</f>
        <v/>
      </c>
      <c r="D20" s="323"/>
      <c r="E20" s="237"/>
      <c r="F20" s="204"/>
      <c r="G20" s="204"/>
      <c r="H20" s="204"/>
      <c r="I20" s="204"/>
      <c r="J20" s="204"/>
      <c r="K20" s="204"/>
      <c r="L20" s="204"/>
      <c r="M20" s="204"/>
      <c r="N20" s="204"/>
      <c r="O20" s="284"/>
      <c r="P20" s="284"/>
      <c r="Q20" s="215"/>
      <c r="Y20" s="215"/>
      <c r="Z20" s="215"/>
      <c r="AA20" s="214"/>
      <c r="AB20" s="214"/>
      <c r="AC20" s="214"/>
      <c r="AD20" s="205"/>
      <c r="AE20" s="205"/>
      <c r="AF20" s="205"/>
      <c r="AG20" s="205"/>
      <c r="AH20" s="205"/>
      <c r="AI20" s="214"/>
      <c r="AJ20" s="214"/>
    </row>
    <row r="21" spans="1:36" ht="30.6" customHeight="1" x14ac:dyDescent="0.25">
      <c r="A21" s="295" t="str">
        <f>'2 Contexto e Identificación'!A22</f>
        <v>R13</v>
      </c>
      <c r="B21" s="353" t="str">
        <f>+'2 Contexto e Identificación'!E22</f>
        <v xml:space="preserve">  </v>
      </c>
      <c r="C21" s="354" t="str">
        <f>+'6 Valoración Control'!$AI$190</f>
        <v/>
      </c>
      <c r="D21" s="323"/>
      <c r="E21" s="237"/>
      <c r="F21" s="204"/>
      <c r="G21" s="204"/>
      <c r="H21" s="204"/>
      <c r="I21" s="204"/>
      <c r="J21" s="204"/>
      <c r="K21" s="204"/>
      <c r="L21" s="204"/>
      <c r="M21" s="204"/>
      <c r="N21" s="204"/>
      <c r="O21" s="284"/>
      <c r="P21" s="284"/>
      <c r="Q21" s="372"/>
      <c r="Y21" s="215"/>
      <c r="Z21" s="215"/>
      <c r="AA21" s="214"/>
      <c r="AB21" s="214"/>
      <c r="AC21" s="214"/>
      <c r="AD21" s="214"/>
      <c r="AE21" s="214"/>
      <c r="AF21" s="214"/>
      <c r="AG21" s="214"/>
      <c r="AH21" s="205"/>
      <c r="AI21" s="214"/>
      <c r="AJ21" s="214"/>
    </row>
    <row r="22" spans="1:36" ht="30.6" customHeight="1" x14ac:dyDescent="0.25">
      <c r="A22" s="295" t="str">
        <f>'2 Contexto e Identificación'!A23</f>
        <v>R14</v>
      </c>
      <c r="B22" s="353" t="str">
        <f>+'2 Contexto e Identificación'!E23</f>
        <v xml:space="preserve">  </v>
      </c>
      <c r="C22" s="354" t="str">
        <f>+'6 Valoración Control'!$AI$205</f>
        <v/>
      </c>
      <c r="D22" s="323"/>
      <c r="E22" s="237"/>
      <c r="F22" s="204"/>
      <c r="G22" s="204"/>
      <c r="H22" s="204"/>
      <c r="I22" s="204"/>
      <c r="J22" s="204"/>
      <c r="K22" s="204"/>
      <c r="L22" s="204"/>
      <c r="M22" s="204"/>
      <c r="N22" s="204"/>
      <c r="O22" s="284"/>
      <c r="P22" s="284"/>
      <c r="AA22" s="214"/>
      <c r="AB22" s="217"/>
      <c r="AC22" s="217"/>
      <c r="AD22" s="217"/>
      <c r="AE22" s="217"/>
      <c r="AF22" s="217"/>
      <c r="AG22" s="217"/>
      <c r="AH22" s="205"/>
      <c r="AI22" s="214"/>
      <c r="AJ22" s="214"/>
    </row>
    <row r="23" spans="1:36" ht="30.6" customHeight="1" x14ac:dyDescent="0.25">
      <c r="A23" s="295" t="str">
        <f>'2 Contexto e Identificación'!A24</f>
        <v>R15</v>
      </c>
      <c r="B23" s="353" t="str">
        <f>+'2 Contexto e Identificación'!E24</f>
        <v xml:space="preserve">  </v>
      </c>
      <c r="C23" s="354" t="str">
        <f>+'6 Valoración Control'!$AI$220</f>
        <v/>
      </c>
      <c r="D23" s="323"/>
      <c r="E23" s="237"/>
      <c r="F23" s="204"/>
      <c r="G23" s="204"/>
      <c r="H23" s="204"/>
      <c r="I23" s="204"/>
      <c r="J23" s="204"/>
      <c r="K23" s="204"/>
      <c r="L23" s="204"/>
      <c r="M23" s="204"/>
      <c r="N23" s="204"/>
      <c r="O23" s="284"/>
      <c r="P23" s="284"/>
      <c r="AA23" s="214"/>
      <c r="AB23" s="214"/>
      <c r="AC23" s="214"/>
      <c r="AD23" s="214"/>
      <c r="AE23" s="214"/>
      <c r="AF23" s="214"/>
      <c r="AG23" s="214"/>
      <c r="AH23" s="205"/>
      <c r="AI23" s="214"/>
      <c r="AJ23" s="214"/>
    </row>
    <row r="24" spans="1:36" ht="30.6" customHeight="1" x14ac:dyDescent="0.25">
      <c r="A24" s="295" t="str">
        <f>'2 Contexto e Identificación'!A25</f>
        <v>R16</v>
      </c>
      <c r="B24" s="353" t="str">
        <f>+'2 Contexto e Identificación'!E25</f>
        <v xml:space="preserve">  </v>
      </c>
      <c r="C24" s="354" t="str">
        <f>+'6 Valoración Control'!$AI$235</f>
        <v/>
      </c>
      <c r="D24" s="323"/>
      <c r="E24" s="237"/>
      <c r="F24" s="204"/>
      <c r="G24" s="204"/>
      <c r="H24" s="204"/>
      <c r="I24" s="204"/>
      <c r="J24" s="204"/>
      <c r="K24" s="204"/>
      <c r="L24" s="204"/>
      <c r="M24" s="204"/>
      <c r="N24" s="204"/>
      <c r="AA24" s="214"/>
      <c r="AB24" s="214"/>
      <c r="AC24" s="214"/>
      <c r="AD24" s="214"/>
      <c r="AE24" s="214"/>
      <c r="AF24" s="214"/>
      <c r="AG24" s="214"/>
      <c r="AH24" s="205"/>
      <c r="AI24" s="214"/>
      <c r="AJ24" s="214"/>
    </row>
    <row r="25" spans="1:36" ht="30.6" customHeight="1" x14ac:dyDescent="0.25">
      <c r="A25" s="295" t="str">
        <f>'2 Contexto e Identificación'!A26</f>
        <v>R17</v>
      </c>
      <c r="B25" s="353" t="str">
        <f>+'2 Contexto e Identificación'!E26</f>
        <v xml:space="preserve">  </v>
      </c>
      <c r="C25" s="354" t="str">
        <f>+'6 Valoración Control'!$AI$250</f>
        <v/>
      </c>
      <c r="D25" s="323"/>
      <c r="E25" s="237"/>
      <c r="F25" s="204"/>
      <c r="G25" s="204"/>
      <c r="H25" s="204"/>
      <c r="I25" s="204"/>
      <c r="J25" s="204"/>
      <c r="K25" s="204"/>
      <c r="L25" s="204"/>
      <c r="M25" s="204"/>
      <c r="N25" s="204"/>
    </row>
    <row r="26" spans="1:36" ht="30.6" customHeight="1" x14ac:dyDescent="0.25">
      <c r="A26" s="295" t="str">
        <f>'2 Contexto e Identificación'!A27</f>
        <v>R18</v>
      </c>
      <c r="B26" s="353" t="str">
        <f>+'2 Contexto e Identificación'!E27</f>
        <v xml:space="preserve">  </v>
      </c>
      <c r="C26" s="354" t="str">
        <f>+'6 Valoración Control'!$AI$265</f>
        <v/>
      </c>
      <c r="D26" s="323"/>
      <c r="E26" s="237"/>
      <c r="F26" s="204"/>
      <c r="G26" s="204"/>
      <c r="H26" s="204"/>
      <c r="I26" s="204"/>
      <c r="J26" s="204"/>
      <c r="K26" s="204"/>
      <c r="L26" s="204"/>
      <c r="M26" s="204"/>
      <c r="N26" s="204"/>
    </row>
    <row r="27" spans="1:36" ht="30.6" customHeight="1" x14ac:dyDescent="0.25">
      <c r="A27" s="295" t="str">
        <f>'2 Contexto e Identificación'!A28</f>
        <v>R19</v>
      </c>
      <c r="B27" s="353" t="str">
        <f>+'2 Contexto e Identificación'!E28</f>
        <v xml:space="preserve">  </v>
      </c>
      <c r="C27" s="354" t="str">
        <f>+'6 Valoración Control'!$AI$280</f>
        <v/>
      </c>
      <c r="D27" s="323"/>
      <c r="E27" s="237"/>
      <c r="F27" s="204"/>
      <c r="G27" s="204"/>
      <c r="H27" s="204"/>
      <c r="I27" s="204"/>
      <c r="J27" s="204"/>
      <c r="K27" s="204"/>
      <c r="L27" s="204"/>
      <c r="M27" s="204"/>
      <c r="N27" s="204"/>
    </row>
    <row r="28" spans="1:36" ht="42.6" customHeight="1" thickBot="1" x14ac:dyDescent="0.3">
      <c r="A28" s="295" t="str">
        <f>'2 Contexto e Identificación'!A29</f>
        <v>R20</v>
      </c>
      <c r="B28" s="353" t="str">
        <f>+'2 Contexto e Identificación'!E29</f>
        <v xml:space="preserve">  </v>
      </c>
      <c r="C28" s="373" t="str">
        <f>+'6 Valoración Control'!$AI$295</f>
        <v/>
      </c>
      <c r="D28" s="377"/>
      <c r="E28" s="238"/>
      <c r="F28" s="204"/>
      <c r="G28" s="204"/>
      <c r="H28" s="204"/>
      <c r="I28" s="204"/>
      <c r="J28" s="204"/>
      <c r="K28" s="204"/>
      <c r="L28" s="204"/>
      <c r="M28" s="204"/>
      <c r="N28" s="204"/>
    </row>
    <row r="29" spans="1:36" ht="14.45" customHeight="1" x14ac:dyDescent="0.25">
      <c r="B29" s="57"/>
      <c r="D29" s="59"/>
      <c r="E29" s="57"/>
      <c r="F29" s="57"/>
      <c r="G29" s="57"/>
      <c r="H29" s="57"/>
      <c r="I29" s="57"/>
      <c r="J29" s="57"/>
      <c r="K29" s="57"/>
      <c r="L29" s="57"/>
      <c r="M29" s="57"/>
      <c r="N29" s="57"/>
      <c r="Y29" s="58"/>
      <c r="Z29" s="58"/>
      <c r="AA29" s="58"/>
      <c r="AB29" s="58"/>
      <c r="AC29" s="58"/>
      <c r="AD29" s="57"/>
      <c r="AE29" s="57"/>
      <c r="AF29" s="57"/>
      <c r="AG29" s="57"/>
      <c r="AH29" s="57"/>
    </row>
    <row r="30" spans="1:36" ht="39" customHeight="1" x14ac:dyDescent="0.25">
      <c r="B30" s="57"/>
      <c r="D30" s="59"/>
      <c r="E30" s="57"/>
      <c r="F30" s="57"/>
      <c r="G30" s="57"/>
      <c r="H30" s="57"/>
      <c r="I30" s="57"/>
      <c r="J30" s="57"/>
      <c r="K30" s="57"/>
      <c r="L30" s="57"/>
      <c r="M30" s="57"/>
      <c r="N30" s="57"/>
      <c r="Y30" s="58"/>
      <c r="Z30" s="58"/>
      <c r="AA30" s="58"/>
      <c r="AB30" s="58"/>
      <c r="AC30" s="58"/>
      <c r="AD30" s="57"/>
      <c r="AE30" s="57"/>
      <c r="AF30" s="57"/>
      <c r="AG30" s="57"/>
      <c r="AH30" s="57"/>
    </row>
    <row r="31" spans="1:36" ht="19.5" customHeight="1" x14ac:dyDescent="0.25">
      <c r="B31" s="57"/>
      <c r="D31" s="59"/>
      <c r="E31" s="57"/>
      <c r="F31" s="57"/>
      <c r="G31" s="57"/>
      <c r="H31" s="57"/>
      <c r="I31" s="57"/>
      <c r="J31" s="57"/>
      <c r="K31" s="57"/>
      <c r="L31" s="57"/>
      <c r="M31" s="57"/>
      <c r="N31" s="57"/>
      <c r="Y31" s="58"/>
      <c r="Z31" s="58"/>
      <c r="AA31" s="58"/>
      <c r="AB31" s="58"/>
      <c r="AC31" s="58"/>
      <c r="AD31" s="57"/>
      <c r="AE31" s="57"/>
      <c r="AF31" s="57"/>
      <c r="AG31" s="57"/>
      <c r="AH31" s="57"/>
    </row>
    <row r="32" spans="1:36" ht="19.5" customHeight="1" x14ac:dyDescent="0.25">
      <c r="B32" s="57"/>
      <c r="D32" s="59"/>
      <c r="E32" s="57"/>
      <c r="F32" s="57"/>
      <c r="G32" s="57"/>
      <c r="H32" s="57"/>
      <c r="I32" s="57"/>
      <c r="J32" s="57"/>
      <c r="K32" s="57"/>
      <c r="L32" s="57"/>
      <c r="M32" s="57"/>
      <c r="N32" s="57"/>
      <c r="Y32" s="58"/>
      <c r="Z32" s="58"/>
      <c r="AA32" s="58"/>
      <c r="AB32" s="58"/>
      <c r="AC32" s="58"/>
      <c r="AD32" s="57"/>
      <c r="AE32" s="57"/>
      <c r="AF32" s="57"/>
      <c r="AG32" s="57"/>
      <c r="AH32" s="57"/>
    </row>
    <row r="33" spans="3:29" s="57" customFormat="1" ht="19.5" customHeight="1" x14ac:dyDescent="0.25">
      <c r="C33" s="59"/>
      <c r="D33" s="59"/>
      <c r="Y33" s="58"/>
      <c r="Z33" s="58"/>
      <c r="AA33" s="58"/>
      <c r="AB33" s="58"/>
      <c r="AC33" s="58"/>
    </row>
    <row r="34" spans="3:29" s="57" customFormat="1" ht="19.5" customHeight="1" x14ac:dyDescent="0.25">
      <c r="C34" s="59"/>
      <c r="D34" s="59"/>
      <c r="Y34" s="58"/>
      <c r="Z34" s="58"/>
      <c r="AA34" s="58"/>
      <c r="AB34" s="58"/>
      <c r="AC34" s="58"/>
    </row>
    <row r="35" spans="3:29" s="57" customFormat="1" ht="19.5" customHeight="1" x14ac:dyDescent="0.25">
      <c r="C35" s="59"/>
      <c r="D35" s="59"/>
      <c r="Y35" s="58"/>
      <c r="Z35" s="58"/>
      <c r="AA35" s="58"/>
      <c r="AB35" s="58"/>
      <c r="AC35" s="58"/>
    </row>
  </sheetData>
  <sheetProtection formatColumns="0" formatRows="0" sort="0" autoFilter="0" pivotTables="0"/>
  <dataConsolidate/>
  <mergeCells count="14">
    <mergeCell ref="B4:D4"/>
    <mergeCell ref="B5:D5"/>
    <mergeCell ref="G6:M6"/>
    <mergeCell ref="A1:B3"/>
    <mergeCell ref="H1:J1"/>
    <mergeCell ref="H2:J2"/>
    <mergeCell ref="H3:J3"/>
    <mergeCell ref="C1:G1"/>
    <mergeCell ref="C2:G3"/>
    <mergeCell ref="T6:V6"/>
    <mergeCell ref="C7:E7"/>
    <mergeCell ref="I7:M7"/>
    <mergeCell ref="G9:G13"/>
    <mergeCell ref="O9:O13"/>
  </mergeCells>
  <conditionalFormatting sqref="C9">
    <cfRule type="cellIs" dxfId="880" priority="112" operator="equal">
      <formula>#REF!</formula>
    </cfRule>
    <cfRule type="cellIs" dxfId="879" priority="116" operator="equal">
      <formula>#REF!</formula>
    </cfRule>
    <cfRule type="cellIs" dxfId="878" priority="115" operator="equal">
      <formula>#REF!</formula>
    </cfRule>
    <cfRule type="cellIs" dxfId="877" priority="114" operator="equal">
      <formula>#REF!</formula>
    </cfRule>
    <cfRule type="cellIs" dxfId="876" priority="113" operator="equal">
      <formula>#REF!</formula>
    </cfRule>
  </conditionalFormatting>
  <conditionalFormatting sqref="C10:C28">
    <cfRule type="cellIs" dxfId="875" priority="13" operator="equal">
      <formula>#REF!</formula>
    </cfRule>
    <cfRule type="cellIs" dxfId="874" priority="14" operator="equal">
      <formula>#REF!</formula>
    </cfRule>
    <cfRule type="cellIs" dxfId="873" priority="15" operator="equal">
      <formula>#REF!</formula>
    </cfRule>
    <cfRule type="cellIs" dxfId="872" priority="16" operator="equal">
      <formula>#REF!</formula>
    </cfRule>
  </conditionalFormatting>
  <conditionalFormatting sqref="C10:E28">
    <cfRule type="cellIs" dxfId="871" priority="11" operator="equal">
      <formula>#REF!</formula>
    </cfRule>
  </conditionalFormatting>
  <conditionalFormatting sqref="D9:D28">
    <cfRule type="cellIs" dxfId="870" priority="9" operator="equal">
      <formula>#REF!</formula>
    </cfRule>
    <cfRule type="cellIs" dxfId="869" priority="10" operator="equal">
      <formula>#REF!</formula>
    </cfRule>
  </conditionalFormatting>
  <conditionalFormatting sqref="D13:D14">
    <cfRule type="cellIs" dxfId="868" priority="7" operator="equal">
      <formula>#REF!</formula>
    </cfRule>
  </conditionalFormatting>
  <conditionalFormatting sqref="D15:D16">
    <cfRule type="cellIs" dxfId="867" priority="1" operator="equal">
      <formula>#REF!</formula>
    </cfRule>
    <cfRule type="cellIs" dxfId="866" priority="2" operator="equal">
      <formula>#REF!</formula>
    </cfRule>
    <cfRule type="cellIs" dxfId="865" priority="3" operator="equal">
      <formula>#REF!</formula>
    </cfRule>
  </conditionalFormatting>
  <conditionalFormatting sqref="D9:E9">
    <cfRule type="cellIs" dxfId="864" priority="111" operator="equal">
      <formula>#REF!</formula>
    </cfRule>
  </conditionalFormatting>
  <conditionalFormatting sqref="E9">
    <cfRule type="cellIs" dxfId="863" priority="118" operator="equal">
      <formula>#REF!</formula>
    </cfRule>
    <cfRule type="cellIs" dxfId="862" priority="119" operator="equal">
      <formula>#REF!</formula>
    </cfRule>
    <cfRule type="cellIs" dxfId="861" priority="120" operator="equal">
      <formula>#REF!</formula>
    </cfRule>
  </conditionalFormatting>
  <conditionalFormatting sqref="E10:E28">
    <cfRule type="cellIs" dxfId="860" priority="18" operator="equal">
      <formula>#REF!</formula>
    </cfRule>
    <cfRule type="cellIs" dxfId="859" priority="19" operator="equal">
      <formula>#REF!</formula>
    </cfRule>
    <cfRule type="cellIs" dxfId="858" priority="20" operator="equal">
      <formula>#REF!</formula>
    </cfRule>
  </conditionalFormatting>
  <conditionalFormatting sqref="H9:H13">
    <cfRule type="cellIs" dxfId="857" priority="104" operator="equal">
      <formula>#REF!</formula>
    </cfRule>
    <cfRule type="cellIs" dxfId="856" priority="105" operator="equal">
      <formula>#REF!</formula>
    </cfRule>
    <cfRule type="cellIs" dxfId="855" priority="106" operator="equal">
      <formula>#REF!</formula>
    </cfRule>
    <cfRule type="cellIs" dxfId="854" priority="107" operator="equal">
      <formula>#REF!</formula>
    </cfRule>
    <cfRule type="cellIs" dxfId="853" priority="108" operator="equal">
      <formula>#REF!</formula>
    </cfRule>
  </conditionalFormatting>
  <conditionalFormatting sqref="K8:M8">
    <cfRule type="cellIs" dxfId="852" priority="95" operator="equal">
      <formula>#REF!</formula>
    </cfRule>
    <cfRule type="cellIs" dxfId="851" priority="96" operator="equal">
      <formula>#REF!</formula>
    </cfRule>
    <cfRule type="cellIs" dxfId="850" priority="97" operator="equal">
      <formula>#REF!</formula>
    </cfRule>
  </conditionalFormatting>
  <conditionalFormatting sqref="Q9:Q13">
    <cfRule type="cellIs" dxfId="849" priority="91" operator="equal">
      <formula>#REF!</formula>
    </cfRule>
    <cfRule type="cellIs" dxfId="848" priority="90" operator="equal">
      <formula>#REF!</formula>
    </cfRule>
    <cfRule type="cellIs" dxfId="847" priority="93" operator="equal">
      <formula>#REF!</formula>
    </cfRule>
    <cfRule type="cellIs" dxfId="846" priority="94" operator="equal">
      <formula>#REF!</formula>
    </cfRule>
    <cfRule type="cellIs" dxfId="845" priority="92" operator="equal">
      <formula>#REF!</formula>
    </cfRule>
  </conditionalFormatting>
  <conditionalFormatting sqref="T8:V8">
    <cfRule type="cellIs" dxfId="844" priority="83" operator="equal">
      <formula>#REF!</formula>
    </cfRule>
    <cfRule type="cellIs" dxfId="843" priority="82" operator="equal">
      <formula>#REF!</formula>
    </cfRule>
    <cfRule type="cellIs" dxfId="842" priority="81" operator="equal">
      <formula>#REF!</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B8:JH8" xr:uid="{00000000-0002-0000-0600-000000000000}"/>
    <dataValidation allowBlank="1" showInputMessage="1" showErrorMessage="1" prompt="La probabilidad se encuentra determinada por una escala de 1 a 3, siendo 1 la menor probabilidad de ocurrencia del riesgo y 3 la mayor probabilidad de  ocurrencia." sqref="JA8" xr:uid="{00000000-0002-0000-0600-000001000000}"/>
    <dataValidation type="list" allowBlank="1" showInputMessage="1" showErrorMessage="1" sqref="JB9:JH16" xr:uid="{00000000-0002-0000-0600-000002000000}">
      <formula1>#REF!</formula1>
    </dataValidation>
  </dataValidations>
  <printOptions horizontalCentered="1" verticalCentered="1"/>
  <pageMargins left="0.25" right="0.25" top="0.75" bottom="0.75" header="0.3" footer="0.3"/>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35"/>
  <sheetViews>
    <sheetView showGridLines="0" zoomScale="90" zoomScaleNormal="90" workbookViewId="0">
      <selection activeCell="K17" sqref="K17"/>
    </sheetView>
  </sheetViews>
  <sheetFormatPr baseColWidth="10" defaultColWidth="14.28515625" defaultRowHeight="12.75" x14ac:dyDescent="0.25"/>
  <cols>
    <col min="1" max="1" width="22" style="5" customWidth="1"/>
    <col min="2" max="2" width="44.5703125" style="10" customWidth="1"/>
    <col min="3" max="3" width="18.85546875" style="10" bestFit="1" customWidth="1"/>
    <col min="4" max="4" width="14.5703125" style="10" bestFit="1" customWidth="1"/>
    <col min="5" max="5" width="18.28515625" style="10" customWidth="1"/>
    <col min="6" max="6" width="25.7109375" style="36" customWidth="1"/>
    <col min="7" max="7" width="10.5703125" style="37" customWidth="1"/>
    <col min="8" max="8" width="12" style="10" customWidth="1"/>
    <col min="9" max="9" width="3.85546875" style="10" customWidth="1"/>
    <col min="10" max="10" width="5.42578125" style="10" bestFit="1" customWidth="1"/>
    <col min="11" max="11" width="14" style="10" customWidth="1"/>
    <col min="12" max="12" width="13.85546875" style="10" hidden="1" customWidth="1"/>
    <col min="13" max="13" width="12.42578125" style="10" hidden="1" customWidth="1"/>
    <col min="14" max="16" width="17" style="10" customWidth="1"/>
    <col min="17" max="17" width="3.85546875" style="10" customWidth="1"/>
    <col min="18" max="18" width="5.42578125" style="10" bestFit="1" customWidth="1"/>
    <col min="19" max="19" width="14" style="10" customWidth="1"/>
    <col min="20" max="20" width="13.85546875" style="10" hidden="1" customWidth="1"/>
    <col min="21" max="21" width="12.42578125" style="10" hidden="1" customWidth="1"/>
    <col min="22" max="24" width="17" style="10" customWidth="1"/>
    <col min="25" max="25" width="4.28515625" style="10" customWidth="1"/>
    <col min="26" max="26" width="4.85546875" style="5" customWidth="1"/>
    <col min="27" max="27" width="6.42578125" style="5" customWidth="1"/>
    <col min="28" max="28" width="10.5703125" style="5" customWidth="1"/>
    <col min="29" max="33" width="12" style="5" customWidth="1"/>
    <col min="34" max="38" width="11.42578125" style="5" customWidth="1"/>
    <col min="39" max="39" width="5.5703125" style="5" bestFit="1" customWidth="1"/>
    <col min="40" max="40" width="26.85546875" style="5" customWidth="1"/>
    <col min="41" max="45" width="22.85546875" style="10" customWidth="1"/>
    <col min="46" max="46" width="23.42578125" style="5" customWidth="1"/>
    <col min="47" max="274" width="11.42578125" style="5" customWidth="1"/>
    <col min="275" max="275" width="12.7109375" style="5" customWidth="1"/>
    <col min="276" max="276" width="47" style="5" customWidth="1"/>
    <col min="277" max="277" width="35" style="5" customWidth="1"/>
    <col min="278" max="16384" width="14.28515625" style="5"/>
  </cols>
  <sheetData>
    <row r="1" spans="1:47" s="80" customFormat="1" ht="29.25" customHeight="1" thickBot="1" x14ac:dyDescent="0.3">
      <c r="A1" s="814"/>
      <c r="B1" s="815"/>
      <c r="C1" s="820" t="s">
        <v>311</v>
      </c>
      <c r="D1" s="821"/>
      <c r="E1" s="822"/>
      <c r="F1" s="802" t="s">
        <v>321</v>
      </c>
      <c r="G1" s="803"/>
      <c r="H1" s="804"/>
      <c r="AO1" s="67"/>
      <c r="AP1" s="67"/>
      <c r="AQ1" s="67"/>
      <c r="AR1" s="67"/>
      <c r="AS1" s="67"/>
    </row>
    <row r="2" spans="1:47" s="80" customFormat="1" ht="24.75" customHeight="1" thickBot="1" x14ac:dyDescent="0.3">
      <c r="A2" s="816"/>
      <c r="B2" s="817"/>
      <c r="C2" s="823" t="s">
        <v>304</v>
      </c>
      <c r="D2" s="824"/>
      <c r="E2" s="825"/>
      <c r="F2" s="805" t="s">
        <v>306</v>
      </c>
      <c r="G2" s="806"/>
      <c r="H2" s="807"/>
      <c r="L2" s="1"/>
      <c r="T2" s="1"/>
      <c r="AH2" s="45"/>
      <c r="AI2" s="81"/>
      <c r="AO2" s="67"/>
      <c r="AP2" s="67"/>
      <c r="AQ2" s="67"/>
      <c r="AR2" s="67"/>
      <c r="AS2" s="67"/>
    </row>
    <row r="3" spans="1:47" s="80" customFormat="1" ht="21" customHeight="1" thickBot="1" x14ac:dyDescent="0.3">
      <c r="A3" s="818"/>
      <c r="B3" s="819"/>
      <c r="C3" s="826"/>
      <c r="D3" s="827"/>
      <c r="E3" s="828"/>
      <c r="F3" s="802" t="s">
        <v>316</v>
      </c>
      <c r="G3" s="803"/>
      <c r="H3" s="804"/>
      <c r="L3" s="31"/>
      <c r="T3" s="31"/>
      <c r="AI3" s="81"/>
      <c r="AO3" s="67"/>
      <c r="AP3" s="67"/>
      <c r="AQ3" s="67"/>
      <c r="AR3" s="67"/>
      <c r="AS3" s="67"/>
    </row>
    <row r="4" spans="1:47" s="80" customFormat="1" ht="25.5" customHeight="1" x14ac:dyDescent="0.25">
      <c r="A4" s="445" t="s">
        <v>301</v>
      </c>
      <c r="B4" s="446" t="s">
        <v>300</v>
      </c>
      <c r="C4" s="140"/>
      <c r="E4" s="448" t="str">
        <f>+'2 Contexto e Identificación'!$E$5</f>
        <v>Elaboración o Actualización:</v>
      </c>
      <c r="F4" s="447" t="str">
        <f>+IF('2 Contexto e Identificación'!$F$5="","",'2 Contexto e Identificación'!$F$5)</f>
        <v xml:space="preserve">Secretarìa de Planeaciòn </v>
      </c>
      <c r="AO4" s="67"/>
      <c r="AP4" s="67"/>
      <c r="AQ4" s="67"/>
      <c r="AR4" s="67"/>
      <c r="AS4" s="67"/>
    </row>
    <row r="5" spans="1:47" s="80" customFormat="1" ht="24.95" customHeight="1" thickBot="1" x14ac:dyDescent="0.3">
      <c r="A5" s="29"/>
      <c r="B5" s="140"/>
      <c r="C5" s="140"/>
      <c r="D5" s="63" t="str">
        <f>+'2 Contexto e Identificación'!$C$6</f>
        <v>Vigencia del:</v>
      </c>
      <c r="E5" s="33" t="str">
        <f>+IF('2 Contexto e Identificación'!$D$6="","",'2 Contexto e Identificación'!$D$6)</f>
        <v>31/012022</v>
      </c>
      <c r="F5" s="34" t="s">
        <v>127</v>
      </c>
      <c r="G5" s="32">
        <f>+IF('2 Contexto e Identificación'!$F$6="","",'2 Contexto e Identificación'!$F$6)</f>
        <v>44925</v>
      </c>
      <c r="AO5" s="67"/>
      <c r="AP5" s="67"/>
      <c r="AQ5" s="67"/>
      <c r="AR5" s="67"/>
      <c r="AS5" s="67"/>
    </row>
    <row r="6" spans="1:47" s="80" customFormat="1" ht="15" customHeight="1" thickBot="1" x14ac:dyDescent="0.3">
      <c r="A6" s="29"/>
      <c r="B6" s="137"/>
      <c r="C6" s="137"/>
      <c r="D6" s="137"/>
      <c r="E6" s="137"/>
      <c r="F6" s="141"/>
      <c r="G6" s="68"/>
      <c r="J6" s="808" t="s">
        <v>218</v>
      </c>
      <c r="K6" s="809"/>
      <c r="L6" s="809"/>
      <c r="M6" s="809"/>
      <c r="N6" s="809"/>
      <c r="O6" s="809"/>
      <c r="P6" s="810"/>
      <c r="R6" s="808" t="s">
        <v>250</v>
      </c>
      <c r="S6" s="809"/>
      <c r="T6" s="809"/>
      <c r="U6" s="809"/>
      <c r="V6" s="809"/>
      <c r="W6" s="809"/>
      <c r="X6" s="810"/>
      <c r="Z6" s="82"/>
      <c r="AA6" s="82"/>
      <c r="AB6" s="83"/>
      <c r="AC6" s="42"/>
      <c r="AD6" s="42"/>
      <c r="AE6" s="811" t="s">
        <v>96</v>
      </c>
      <c r="AF6" s="812"/>
      <c r="AG6" s="813"/>
      <c r="AO6" s="67"/>
      <c r="AP6" s="67"/>
      <c r="AQ6" s="67"/>
      <c r="AR6" s="67"/>
      <c r="AS6" s="67"/>
    </row>
    <row r="7" spans="1:47" ht="13.5" thickBot="1" x14ac:dyDescent="0.3">
      <c r="A7" s="130"/>
      <c r="B7" s="131"/>
      <c r="C7" s="829" t="s">
        <v>219</v>
      </c>
      <c r="D7" s="830"/>
      <c r="E7" s="831"/>
      <c r="F7" s="829" t="s">
        <v>251</v>
      </c>
      <c r="G7" s="830"/>
      <c r="H7" s="831"/>
      <c r="I7" s="2"/>
      <c r="J7" s="3"/>
      <c r="K7" s="4"/>
      <c r="L7" s="832" t="s">
        <v>96</v>
      </c>
      <c r="M7" s="832"/>
      <c r="N7" s="832"/>
      <c r="O7" s="832"/>
      <c r="P7" s="833"/>
      <c r="Q7" s="2"/>
      <c r="R7" s="3"/>
      <c r="S7" s="4"/>
      <c r="T7" s="832" t="s">
        <v>96</v>
      </c>
      <c r="U7" s="832"/>
      <c r="V7" s="832"/>
      <c r="W7" s="832"/>
      <c r="X7" s="833"/>
      <c r="Y7" s="2"/>
      <c r="Z7" s="6"/>
      <c r="AA7" s="6"/>
      <c r="AC7" s="7">
        <v>0.2</v>
      </c>
      <c r="AD7" s="7">
        <v>0.4</v>
      </c>
      <c r="AE7" s="7">
        <v>0.6</v>
      </c>
      <c r="AF7" s="7">
        <v>0.8</v>
      </c>
      <c r="AG7" s="8">
        <v>1</v>
      </c>
      <c r="AH7" s="9"/>
      <c r="AI7" s="9"/>
      <c r="AJ7" s="9"/>
      <c r="AK7" s="9"/>
      <c r="AL7" s="9"/>
      <c r="AM7" s="9"/>
      <c r="AN7" s="9"/>
    </row>
    <row r="8" spans="1:47" ht="25.5" x14ac:dyDescent="0.25">
      <c r="A8" s="143" t="s">
        <v>154</v>
      </c>
      <c r="B8" s="144" t="s">
        <v>51</v>
      </c>
      <c r="C8" s="64" t="s">
        <v>94</v>
      </c>
      <c r="D8" s="35" t="s">
        <v>96</v>
      </c>
      <c r="E8" s="132" t="s">
        <v>220</v>
      </c>
      <c r="F8" s="64" t="s">
        <v>94</v>
      </c>
      <c r="G8" s="35" t="s">
        <v>96</v>
      </c>
      <c r="H8" s="132" t="s">
        <v>220</v>
      </c>
      <c r="I8" s="2"/>
      <c r="J8" s="6"/>
      <c r="K8" s="11"/>
      <c r="L8" s="12" t="s">
        <v>221</v>
      </c>
      <c r="M8" s="12" t="s">
        <v>222</v>
      </c>
      <c r="N8" s="387" t="s">
        <v>208</v>
      </c>
      <c r="O8" s="387" t="s">
        <v>211</v>
      </c>
      <c r="P8" s="388" t="s">
        <v>214</v>
      </c>
      <c r="Q8" s="2"/>
      <c r="R8" s="6"/>
      <c r="S8" s="11"/>
      <c r="T8" s="12" t="s">
        <v>221</v>
      </c>
      <c r="U8" s="12" t="s">
        <v>222</v>
      </c>
      <c r="V8" s="387" t="s">
        <v>208</v>
      </c>
      <c r="W8" s="387" t="s">
        <v>211</v>
      </c>
      <c r="X8" s="388" t="s">
        <v>214</v>
      </c>
      <c r="Y8" s="2"/>
      <c r="Z8" s="6"/>
      <c r="AA8" s="6"/>
      <c r="AB8" s="13"/>
      <c r="AC8" s="43" t="s">
        <v>221</v>
      </c>
      <c r="AD8" s="43" t="s">
        <v>222</v>
      </c>
      <c r="AE8" s="387" t="s">
        <v>208</v>
      </c>
      <c r="AF8" s="387" t="s">
        <v>211</v>
      </c>
      <c r="AG8" s="387" t="s">
        <v>214</v>
      </c>
      <c r="AJ8" s="9"/>
      <c r="AK8" s="9"/>
      <c r="AL8" s="69"/>
      <c r="AM8" s="69"/>
      <c r="AN8" s="69"/>
      <c r="AO8" s="69"/>
      <c r="AP8" s="69"/>
      <c r="AQ8" s="69"/>
      <c r="AR8" s="69"/>
      <c r="AS8" s="69"/>
      <c r="AT8" s="69"/>
      <c r="AU8" s="69"/>
    </row>
    <row r="9" spans="1:47" ht="73.5" customHeight="1" x14ac:dyDescent="0.25">
      <c r="A9" s="14" t="str">
        <f>'2 Contexto e Identificación'!A10</f>
        <v>R1</v>
      </c>
      <c r="B9" s="135" t="str">
        <f>+'2 Contexto e Identificación'!E10</f>
        <v xml:space="preserve">Posibilidad de recibir o solicitar cualquier dádiva o beneficio a nombre propio o de terceros Con el fin de  
emitir concepto sobre uso de suelo y normas urbanísticas </v>
      </c>
      <c r="C9" s="520" t="str">
        <f>+'5 Mapa Calor Inherente'!C10</f>
        <v>Improbable</v>
      </c>
      <c r="D9" s="389" t="str">
        <f>+'5 Mapa Calor Inherente'!D10</f>
        <v>Menor</v>
      </c>
      <c r="E9" s="522" t="str">
        <f>+'5 Mapa Calor Inherente'!E10</f>
        <v>Moderado</v>
      </c>
      <c r="F9" s="520" t="s">
        <v>180</v>
      </c>
      <c r="G9" s="389" t="s">
        <v>222</v>
      </c>
      <c r="H9" s="521" t="s">
        <v>222</v>
      </c>
      <c r="I9" s="15"/>
      <c r="J9" s="834" t="s">
        <v>94</v>
      </c>
      <c r="K9" s="35" t="s">
        <v>171</v>
      </c>
      <c r="L9" s="38"/>
      <c r="M9" s="38"/>
      <c r="N9" s="16"/>
      <c r="O9" s="16"/>
      <c r="P9" s="17"/>
      <c r="Q9" s="15"/>
      <c r="R9" s="834" t="s">
        <v>94</v>
      </c>
      <c r="S9" s="35" t="s">
        <v>171</v>
      </c>
      <c r="T9" s="38"/>
      <c r="U9" s="38"/>
      <c r="V9" s="16"/>
      <c r="W9" s="16"/>
      <c r="X9" s="17"/>
      <c r="Y9" s="15"/>
      <c r="Z9" s="836" t="s">
        <v>94</v>
      </c>
      <c r="AA9" s="18">
        <v>1</v>
      </c>
      <c r="AB9" s="35" t="s">
        <v>171</v>
      </c>
      <c r="AC9" s="16" t="s">
        <v>223</v>
      </c>
      <c r="AD9" s="16" t="s">
        <v>223</v>
      </c>
      <c r="AE9" s="16" t="s">
        <v>223</v>
      </c>
      <c r="AF9" s="16" t="s">
        <v>223</v>
      </c>
      <c r="AG9" s="17" t="s">
        <v>224</v>
      </c>
      <c r="AJ9" s="9"/>
      <c r="AK9" s="9"/>
      <c r="AL9" s="69"/>
      <c r="AM9" s="69"/>
      <c r="AN9" s="69"/>
      <c r="AO9" s="22"/>
      <c r="AP9" s="22"/>
      <c r="AQ9" s="22"/>
      <c r="AR9" s="22"/>
      <c r="AS9" s="22"/>
      <c r="AT9" s="69"/>
      <c r="AU9" s="69"/>
    </row>
    <row r="10" spans="1:47" ht="69" customHeight="1" x14ac:dyDescent="0.25">
      <c r="A10" s="14" t="str">
        <f>'2 Contexto e Identificación'!A11</f>
        <v>R2</v>
      </c>
      <c r="B10" s="135" t="str">
        <f>+'2 Contexto e Identificación'!E11</f>
        <v>Posibilidad de recibir o solicitar cualquier dádiva o beneficio a nombre propio o de terceros Con el fin de Ceder/Titular un predio sin el cumplimiento de los Requisitos</v>
      </c>
      <c r="C10" s="520" t="str">
        <f>+'5 Mapa Calor Inherente'!C11</f>
        <v>Improbable</v>
      </c>
      <c r="D10" s="389" t="str">
        <f>+'5 Mapa Calor Inherente'!D11</f>
        <v>Menor</v>
      </c>
      <c r="E10" s="522" t="str">
        <f>+'5 Mapa Calor Inherente'!E11</f>
        <v>Moderado</v>
      </c>
      <c r="F10" s="520" t="str">
        <f>+'7 Mapa Calor Residual'!C10</f>
        <v>Improbable</v>
      </c>
      <c r="G10" s="389" t="str">
        <f>+'7 Mapa Calor Residual'!D10</f>
        <v>Menor</v>
      </c>
      <c r="H10" s="521" t="str">
        <f>+'7 Mapa Calor Residual'!E10</f>
        <v>Moderado</v>
      </c>
      <c r="I10" s="15"/>
      <c r="J10" s="834"/>
      <c r="K10" s="35" t="s">
        <v>174</v>
      </c>
      <c r="L10" s="39"/>
      <c r="M10" s="39"/>
      <c r="N10" s="16"/>
      <c r="O10" s="16"/>
      <c r="P10" s="17"/>
      <c r="Q10" s="15"/>
      <c r="R10" s="834"/>
      <c r="S10" s="35" t="s">
        <v>174</v>
      </c>
      <c r="T10" s="39"/>
      <c r="U10" s="39"/>
      <c r="V10" s="16"/>
      <c r="W10" s="16"/>
      <c r="X10" s="17"/>
      <c r="Y10" s="15"/>
      <c r="Z10" s="837"/>
      <c r="AA10" s="18">
        <v>0.8</v>
      </c>
      <c r="AB10" s="35" t="s">
        <v>174</v>
      </c>
      <c r="AC10" s="19" t="s">
        <v>208</v>
      </c>
      <c r="AD10" s="19" t="s">
        <v>208</v>
      </c>
      <c r="AE10" s="16" t="s">
        <v>223</v>
      </c>
      <c r="AF10" s="16" t="s">
        <v>223</v>
      </c>
      <c r="AG10" s="17" t="s">
        <v>224</v>
      </c>
      <c r="AJ10" s="9"/>
      <c r="AK10" s="9"/>
      <c r="AL10" s="69"/>
      <c r="AM10" s="20"/>
      <c r="AN10" s="21"/>
      <c r="AO10" s="22"/>
      <c r="AP10" s="22"/>
      <c r="AQ10" s="22"/>
      <c r="AR10" s="22"/>
      <c r="AS10" s="22"/>
      <c r="AT10" s="69"/>
      <c r="AU10" s="69"/>
    </row>
    <row r="11" spans="1:47" ht="59.25" customHeight="1" x14ac:dyDescent="0.25">
      <c r="A11" s="14" t="str">
        <f>'2 Contexto e Identificación'!A12</f>
        <v>R3</v>
      </c>
      <c r="B11" s="135" t="str">
        <f>+'2 Contexto e Identificación'!E12</f>
        <v>Posibilidad de recibir o solicitar cualquier dádiva o beneficio a nombre propio o de terceros Para ingresar un funcionario que no haya sido nombrado y no se encuentre posesionado</v>
      </c>
      <c r="C11" s="530" t="str">
        <f>+'5 Mapa Calor Inherente'!C12</f>
        <v>Rara Vez</v>
      </c>
      <c r="D11" s="389" t="s">
        <v>208</v>
      </c>
      <c r="E11" s="522" t="str">
        <f>+'5 Mapa Calor Inherente'!E12</f>
        <v>Moderado</v>
      </c>
      <c r="F11" s="520" t="str">
        <f>+'7 Mapa Calor Residual'!C11</f>
        <v>Rara Vez</v>
      </c>
      <c r="G11" s="389" t="s">
        <v>208</v>
      </c>
      <c r="H11" s="521" t="str">
        <f>+'7 Mapa Calor Residual'!E11</f>
        <v>Moderado</v>
      </c>
      <c r="I11" s="15"/>
      <c r="J11" s="834"/>
      <c r="K11" s="35" t="s">
        <v>177</v>
      </c>
      <c r="L11" s="39"/>
      <c r="M11" s="39"/>
      <c r="N11" s="19"/>
      <c r="O11" s="16"/>
      <c r="P11" s="17"/>
      <c r="Q11" s="15"/>
      <c r="R11" s="834"/>
      <c r="S11" s="35" t="s">
        <v>177</v>
      </c>
      <c r="T11" s="39"/>
      <c r="U11" s="39"/>
      <c r="V11" s="19"/>
      <c r="W11" s="16"/>
      <c r="X11" s="17"/>
      <c r="Y11" s="15"/>
      <c r="Z11" s="837"/>
      <c r="AA11" s="18">
        <v>0.6</v>
      </c>
      <c r="AB11" s="35" t="s">
        <v>177</v>
      </c>
      <c r="AC11" s="19" t="s">
        <v>208</v>
      </c>
      <c r="AD11" s="19" t="s">
        <v>208</v>
      </c>
      <c r="AE11" s="19" t="s">
        <v>208</v>
      </c>
      <c r="AF11" s="16" t="s">
        <v>223</v>
      </c>
      <c r="AG11" s="17" t="s">
        <v>224</v>
      </c>
      <c r="AJ11" s="9"/>
      <c r="AK11" s="9"/>
      <c r="AL11" s="69"/>
      <c r="AM11" s="20"/>
      <c r="AN11" s="21"/>
      <c r="AO11" s="22"/>
      <c r="AP11" s="22"/>
      <c r="AQ11" s="22"/>
      <c r="AR11" s="22"/>
      <c r="AS11" s="22"/>
      <c r="AT11" s="69"/>
      <c r="AU11" s="69"/>
    </row>
    <row r="12" spans="1:47" ht="48.6" customHeight="1" x14ac:dyDescent="0.25">
      <c r="A12" s="14" t="str">
        <f>'2 Contexto e Identificación'!A13</f>
        <v>R4</v>
      </c>
      <c r="B12" s="135" t="str">
        <f>+'2 Contexto e Identificación'!E13</f>
        <v>Posibilidad de recibir o solicitar cualquier dádiva o beneficio a nombre propio o de terceros Con el fin de  realizar un nombramiento</v>
      </c>
      <c r="C12" s="530" t="str">
        <f>+'5 Mapa Calor Inherente'!C13</f>
        <v>Rara Vez</v>
      </c>
      <c r="D12" s="389" t="s">
        <v>208</v>
      </c>
      <c r="E12" s="522" t="str">
        <f>+'5 Mapa Calor Inherente'!E13</f>
        <v>Moderado</v>
      </c>
      <c r="F12" s="520" t="str">
        <f>+'7 Mapa Calor Residual'!C12</f>
        <v>Rara Vez</v>
      </c>
      <c r="G12" s="389" t="s">
        <v>208</v>
      </c>
      <c r="H12" s="521" t="str">
        <f>+'7 Mapa Calor Residual'!E12</f>
        <v>Moderado</v>
      </c>
      <c r="I12" s="15"/>
      <c r="J12" s="834"/>
      <c r="K12" s="35" t="s">
        <v>180</v>
      </c>
      <c r="L12" s="40"/>
      <c r="M12" s="39"/>
      <c r="N12" s="19"/>
      <c r="O12" s="16"/>
      <c r="P12" s="17"/>
      <c r="Q12" s="15"/>
      <c r="R12" s="834"/>
      <c r="S12" s="35" t="s">
        <v>180</v>
      </c>
      <c r="T12" s="40"/>
      <c r="U12" s="39"/>
      <c r="V12" s="19"/>
      <c r="W12" s="16"/>
      <c r="X12" s="17"/>
      <c r="Y12" s="15"/>
      <c r="Z12" s="837"/>
      <c r="AA12" s="18">
        <v>0.4</v>
      </c>
      <c r="AB12" s="35" t="s">
        <v>180</v>
      </c>
      <c r="AC12" s="23" t="s">
        <v>225</v>
      </c>
      <c r="AD12" s="19" t="s">
        <v>208</v>
      </c>
      <c r="AE12" s="19" t="s">
        <v>208</v>
      </c>
      <c r="AF12" s="16" t="s">
        <v>223</v>
      </c>
      <c r="AG12" s="17" t="s">
        <v>224</v>
      </c>
      <c r="AJ12" s="9"/>
      <c r="AK12" s="9"/>
      <c r="AL12" s="69"/>
      <c r="AM12" s="20"/>
      <c r="AN12" s="21"/>
      <c r="AO12" s="22"/>
      <c r="AP12" s="22"/>
      <c r="AQ12" s="22"/>
      <c r="AR12" s="22"/>
      <c r="AS12" s="22"/>
      <c r="AT12" s="69"/>
      <c r="AU12" s="69"/>
    </row>
    <row r="13" spans="1:47" ht="48.6" customHeight="1" thickBot="1" x14ac:dyDescent="0.3">
      <c r="A13" s="14" t="str">
        <f>'2 Contexto e Identificación'!A14</f>
        <v>R5</v>
      </c>
      <c r="B13" s="531" t="s">
        <v>396</v>
      </c>
      <c r="C13" s="530" t="str">
        <f>+'5 Mapa Calor Inherente'!C14</f>
        <v>Rara Vez</v>
      </c>
      <c r="D13" s="389" t="str">
        <f>+'5 Mapa Calor Inherente'!D14</f>
        <v>Menor</v>
      </c>
      <c r="E13" s="534" t="str">
        <f>+'5 Mapa Calor Inherente'!E14</f>
        <v>Leve</v>
      </c>
      <c r="F13" s="530" t="str">
        <f>+'7 Mapa Calor Residual'!C13</f>
        <v>Rara Vez</v>
      </c>
      <c r="G13" s="389" t="str">
        <f>+'7 Mapa Calor Residual'!D13</f>
        <v>Menor</v>
      </c>
      <c r="H13" s="535" t="str">
        <f>+'7 Mapa Calor Residual'!E13</f>
        <v>Leve</v>
      </c>
      <c r="I13" s="15"/>
      <c r="J13" s="835"/>
      <c r="K13" s="142" t="s">
        <v>183</v>
      </c>
      <c r="L13" s="41"/>
      <c r="M13" s="41"/>
      <c r="N13" s="25"/>
      <c r="O13" s="26"/>
      <c r="P13" s="27"/>
      <c r="Q13" s="15"/>
      <c r="R13" s="835"/>
      <c r="S13" s="142" t="s">
        <v>183</v>
      </c>
      <c r="T13" s="41"/>
      <c r="U13" s="41"/>
      <c r="V13" s="25"/>
      <c r="W13" s="26"/>
      <c r="X13" s="27"/>
      <c r="Y13" s="15"/>
      <c r="Z13" s="838"/>
      <c r="AA13" s="28">
        <v>0.2</v>
      </c>
      <c r="AB13" s="35" t="s">
        <v>183</v>
      </c>
      <c r="AC13" s="24" t="s">
        <v>225</v>
      </c>
      <c r="AD13" s="24" t="s">
        <v>225</v>
      </c>
      <c r="AE13" s="25" t="s">
        <v>208</v>
      </c>
      <c r="AF13" s="26" t="s">
        <v>223</v>
      </c>
      <c r="AG13" s="27" t="s">
        <v>224</v>
      </c>
      <c r="AJ13" s="9"/>
      <c r="AK13" s="9"/>
      <c r="AL13" s="69"/>
      <c r="AM13" s="20"/>
      <c r="AN13" s="21"/>
      <c r="AO13" s="22"/>
      <c r="AP13" s="22"/>
      <c r="AQ13" s="22"/>
      <c r="AR13" s="69"/>
      <c r="AS13" s="22"/>
      <c r="AT13" s="69"/>
      <c r="AU13" s="69"/>
    </row>
    <row r="14" spans="1:47" ht="71.25" customHeight="1" x14ac:dyDescent="0.25">
      <c r="A14" s="14" t="str">
        <f>'2 Contexto e Identificación'!A15</f>
        <v>R6</v>
      </c>
      <c r="B14" s="135" t="str">
        <f>+'2 Contexto e Identificación'!E15</f>
        <v>Posibilidad de recibir o solicitar cualquier dàdiva o beneficio a nombre propio o de terceros. Con el fin incumplir al seguimiento de informes de ley</v>
      </c>
      <c r="C14" s="530" t="str">
        <f>+'5 Mapa Calor Inherente'!C15</f>
        <v>Rara Vez</v>
      </c>
      <c r="D14" s="389" t="str">
        <f>+'5 Mapa Calor Inherente'!D15</f>
        <v>Menor</v>
      </c>
      <c r="E14" s="534" t="str">
        <f>+'5 Mapa Calor Inherente'!E15</f>
        <v>Leve</v>
      </c>
      <c r="F14" s="530" t="str">
        <f>+'7 Mapa Calor Residual'!C14</f>
        <v>Rara Vez</v>
      </c>
      <c r="G14" s="389" t="str">
        <f>+'7 Mapa Calor Residual'!D14</f>
        <v>Menor</v>
      </c>
      <c r="H14" s="535" t="str">
        <f>+'7 Mapa Calor Residual'!E14</f>
        <v>Leve</v>
      </c>
      <c r="I14" s="15"/>
      <c r="J14" s="15"/>
      <c r="K14" s="15"/>
      <c r="L14" s="15"/>
      <c r="M14" s="15"/>
      <c r="N14" s="15"/>
      <c r="O14" s="15"/>
      <c r="P14" s="15"/>
      <c r="Q14" s="15"/>
      <c r="R14" s="15"/>
      <c r="S14" s="15"/>
      <c r="T14" s="15"/>
      <c r="U14" s="15"/>
      <c r="V14" s="15"/>
      <c r="W14" s="15"/>
      <c r="X14" s="15"/>
      <c r="Y14" s="15"/>
      <c r="AJ14" s="9"/>
      <c r="AK14" s="9"/>
      <c r="AL14" s="69"/>
      <c r="AM14" s="20"/>
      <c r="AN14" s="21"/>
      <c r="AO14" s="22"/>
      <c r="AP14" s="22"/>
      <c r="AQ14" s="22"/>
      <c r="AR14" s="22"/>
      <c r="AS14" s="22"/>
      <c r="AT14" s="69"/>
      <c r="AU14" s="69"/>
    </row>
    <row r="15" spans="1:47" ht="60" customHeight="1" x14ac:dyDescent="0.25">
      <c r="A15" s="14" t="str">
        <f>'2 Contexto e Identificación'!A16</f>
        <v>R7</v>
      </c>
      <c r="B15" s="135" t="str">
        <f>+'2 Contexto e Identificación'!E16</f>
        <v>Posibilidad de recibir o solicitar cualquier dádiva o beneficio a nombre propio o de terceros Con el fin de  Emitir las Personerìas Jurìdicas de Edificios y Condominios en el Distrito de Santa Marta.</v>
      </c>
      <c r="C15" s="530" t="str">
        <f>+'5 Mapa Calor Inherente'!C16</f>
        <v>Rara Vez</v>
      </c>
      <c r="D15" s="389" t="s">
        <v>208</v>
      </c>
      <c r="E15" s="522" t="str">
        <f>+'5 Mapa Calor Inherente'!E16</f>
        <v>Moderado</v>
      </c>
      <c r="F15" s="530" t="str">
        <f>+'7 Mapa Calor Residual'!C15</f>
        <v>Rara Vez</v>
      </c>
      <c r="G15" s="389" t="s">
        <v>208</v>
      </c>
      <c r="H15" s="521" t="str">
        <f>+'7 Mapa Calor Residual'!E15</f>
        <v>Moderado</v>
      </c>
      <c r="I15" s="15"/>
      <c r="J15" s="15"/>
      <c r="K15" s="15"/>
      <c r="L15" s="15"/>
      <c r="M15" s="15"/>
      <c r="N15" s="15"/>
      <c r="O15" s="15"/>
      <c r="P15" s="15"/>
      <c r="Q15" s="15"/>
      <c r="R15" s="15"/>
      <c r="S15" s="15"/>
      <c r="T15" s="15"/>
      <c r="U15" s="15"/>
      <c r="V15" s="15"/>
      <c r="W15" s="15"/>
      <c r="X15" s="15"/>
      <c r="Y15" s="15"/>
      <c r="AC15" s="2"/>
      <c r="AE15" s="9"/>
      <c r="AF15" s="9"/>
      <c r="AG15" s="9"/>
      <c r="AH15" s="9"/>
      <c r="AI15" s="9"/>
      <c r="AJ15" s="9"/>
      <c r="AK15" s="9"/>
      <c r="AL15" s="69"/>
      <c r="AM15" s="20"/>
      <c r="AN15" s="69"/>
      <c r="AO15" s="21"/>
      <c r="AP15" s="21"/>
      <c r="AQ15" s="21"/>
      <c r="AR15" s="21"/>
      <c r="AS15" s="21"/>
      <c r="AT15" s="69"/>
      <c r="AU15" s="69"/>
    </row>
    <row r="16" spans="1:47" ht="62.25" customHeight="1" x14ac:dyDescent="0.25">
      <c r="A16" s="14" t="str">
        <f>'2 Contexto e Identificación'!A17</f>
        <v>R8</v>
      </c>
      <c r="B16" s="135" t="str">
        <f>+'2 Contexto e Identificación'!E17</f>
        <v>Posibilidad de recibir o solicitar cualquier dádiva o beneficio a nombre propio o de terceros Con el fin de  Emitir Actos Administrativos a terceros en Procesos de Pagos de sentencias.</v>
      </c>
      <c r="C16" s="530" t="str">
        <f>+'5 Mapa Calor Inherente'!C17</f>
        <v>Rara Vez</v>
      </c>
      <c r="D16" s="389" t="s">
        <v>208</v>
      </c>
      <c r="E16" s="522" t="str">
        <f>+'5 Mapa Calor Inherente'!E17</f>
        <v>Moderado</v>
      </c>
      <c r="F16" s="530" t="str">
        <f>+'7 Mapa Calor Residual'!C16</f>
        <v>Rara Vez</v>
      </c>
      <c r="G16" s="389" t="s">
        <v>208</v>
      </c>
      <c r="H16" s="521" t="str">
        <f>+'7 Mapa Calor Residual'!E16</f>
        <v>Moderado</v>
      </c>
      <c r="I16" s="15"/>
      <c r="J16" s="15"/>
      <c r="K16" s="15"/>
      <c r="L16" s="15"/>
      <c r="M16" s="15"/>
      <c r="N16" s="15"/>
      <c r="O16" s="15"/>
      <c r="P16" s="15"/>
      <c r="Q16" s="15"/>
      <c r="R16" s="15"/>
      <c r="S16" s="15"/>
      <c r="T16" s="15"/>
      <c r="U16" s="15"/>
      <c r="V16" s="15"/>
      <c r="W16" s="15"/>
      <c r="X16" s="15"/>
      <c r="Y16" s="15"/>
      <c r="AC16" s="44"/>
      <c r="AE16" s="9"/>
      <c r="AF16" s="9"/>
      <c r="AG16" s="9"/>
      <c r="AH16" s="9"/>
      <c r="AI16" s="9"/>
      <c r="AJ16" s="9"/>
      <c r="AK16" s="9"/>
      <c r="AL16" s="69"/>
      <c r="AM16" s="69"/>
      <c r="AN16" s="69"/>
      <c r="AO16" s="22"/>
      <c r="AP16" s="22"/>
      <c r="AQ16" s="22"/>
      <c r="AR16" s="22"/>
      <c r="AS16" s="22"/>
      <c r="AT16" s="69"/>
      <c r="AU16" s="69"/>
    </row>
    <row r="17" spans="1:47" ht="30.6" customHeight="1" x14ac:dyDescent="0.25">
      <c r="A17" s="14" t="str">
        <f>'2 Contexto e Identificación'!A18</f>
        <v>R9</v>
      </c>
      <c r="B17" s="135" t="str">
        <f>+'2 Contexto e Identificación'!E18</f>
        <v xml:space="preserve">  </v>
      </c>
      <c r="C17" s="138"/>
      <c r="D17" s="389"/>
      <c r="E17" s="78"/>
      <c r="F17" s="138"/>
      <c r="G17" s="389"/>
      <c r="H17" s="133"/>
      <c r="I17" s="15"/>
      <c r="J17" s="15"/>
      <c r="K17" s="15"/>
      <c r="L17" s="15"/>
      <c r="M17" s="15"/>
      <c r="N17" s="15"/>
      <c r="O17" s="15"/>
      <c r="P17" s="15"/>
      <c r="Q17" s="15"/>
      <c r="R17" s="15"/>
      <c r="S17" s="15"/>
      <c r="T17" s="15"/>
      <c r="U17" s="15"/>
      <c r="V17" s="15"/>
      <c r="W17" s="15"/>
      <c r="X17" s="15"/>
      <c r="Y17" s="15"/>
      <c r="AC17" s="30"/>
      <c r="AD17" s="9"/>
      <c r="AE17" s="9"/>
      <c r="AF17" s="9"/>
      <c r="AG17" s="9"/>
      <c r="AH17" s="9"/>
      <c r="AI17" s="9"/>
      <c r="AJ17" s="9"/>
      <c r="AK17" s="9"/>
      <c r="AL17" s="69"/>
      <c r="AM17" s="69"/>
      <c r="AN17" s="69"/>
      <c r="AO17" s="22"/>
      <c r="AP17" s="22"/>
      <c r="AQ17" s="22"/>
      <c r="AR17" s="22"/>
      <c r="AS17" s="22"/>
      <c r="AT17" s="69"/>
      <c r="AU17" s="69"/>
    </row>
    <row r="18" spans="1:47" ht="30.6" customHeight="1" x14ac:dyDescent="0.25">
      <c r="A18" s="14" t="str">
        <f>'2 Contexto e Identificación'!A19</f>
        <v>R10</v>
      </c>
      <c r="B18" s="135"/>
      <c r="C18" s="138"/>
      <c r="D18" s="389"/>
      <c r="E18" s="78"/>
      <c r="F18" s="138"/>
      <c r="G18" s="389"/>
      <c r="H18" s="133"/>
      <c r="I18" s="15"/>
      <c r="J18" s="15"/>
      <c r="K18" s="15"/>
      <c r="L18" s="15"/>
      <c r="M18" s="15"/>
      <c r="N18" s="15"/>
      <c r="O18" s="15"/>
      <c r="P18" s="15"/>
      <c r="Q18" s="15"/>
      <c r="R18" s="15"/>
      <c r="S18" s="15"/>
      <c r="T18" s="15"/>
      <c r="U18" s="15"/>
      <c r="V18" s="15"/>
      <c r="W18" s="15"/>
      <c r="X18" s="15"/>
      <c r="Y18" s="15"/>
      <c r="AB18" s="70"/>
      <c r="AC18" s="30"/>
      <c r="AD18" s="70"/>
      <c r="AE18" s="70"/>
      <c r="AF18" s="70"/>
      <c r="AG18" s="70"/>
      <c r="AH18" s="70"/>
      <c r="AI18" s="70"/>
      <c r="AJ18" s="70"/>
      <c r="AK18" s="70"/>
      <c r="AL18" s="69"/>
      <c r="AM18" s="69"/>
      <c r="AN18" s="84"/>
      <c r="AO18" s="84"/>
      <c r="AP18" s="84"/>
      <c r="AQ18" s="84"/>
      <c r="AR18" s="84"/>
      <c r="AS18" s="84"/>
      <c r="AT18" s="69"/>
      <c r="AU18" s="69"/>
    </row>
    <row r="19" spans="1:47" ht="30.6" customHeight="1" x14ac:dyDescent="0.25">
      <c r="A19" s="14" t="str">
        <f>'2 Contexto e Identificación'!A20</f>
        <v>R11</v>
      </c>
      <c r="B19" s="135" t="str">
        <f>+'2 Contexto e Identificación'!E20</f>
        <v xml:space="preserve">  </v>
      </c>
      <c r="C19" s="138">
        <f>+'5 Mapa Calor Inherente'!C20</f>
        <v>0</v>
      </c>
      <c r="D19" s="389"/>
      <c r="E19" s="78">
        <f>+'5 Mapa Calor Inherente'!E20</f>
        <v>0</v>
      </c>
      <c r="F19" s="138" t="str">
        <f>+'7 Mapa Calor Residual'!C19</f>
        <v/>
      </c>
      <c r="G19" s="389"/>
      <c r="H19" s="133">
        <f>+'7 Mapa Calor Residual'!E19</f>
        <v>0</v>
      </c>
      <c r="I19" s="15"/>
      <c r="J19" s="15"/>
      <c r="K19" s="15"/>
      <c r="L19" s="15"/>
      <c r="M19" s="15"/>
      <c r="N19" s="15"/>
      <c r="O19" s="15"/>
      <c r="P19" s="15"/>
      <c r="Q19" s="15"/>
      <c r="R19" s="15"/>
      <c r="S19" s="15"/>
      <c r="T19" s="15"/>
      <c r="U19" s="15"/>
      <c r="V19" s="15"/>
      <c r="W19" s="15"/>
      <c r="X19" s="15"/>
      <c r="Y19" s="15"/>
      <c r="AB19" s="70"/>
      <c r="AC19" s="30"/>
      <c r="AJ19" s="70"/>
      <c r="AK19" s="70"/>
      <c r="AL19" s="69"/>
      <c r="AM19" s="69"/>
      <c r="AN19" s="69"/>
      <c r="AO19" s="22"/>
      <c r="AP19" s="22"/>
      <c r="AQ19" s="22"/>
      <c r="AR19" s="22"/>
      <c r="AS19" s="22"/>
      <c r="AT19" s="69"/>
      <c r="AU19" s="69"/>
    </row>
    <row r="20" spans="1:47" ht="30.6" customHeight="1" x14ac:dyDescent="0.25">
      <c r="A20" s="14" t="str">
        <f>'2 Contexto e Identificación'!A21</f>
        <v>R12</v>
      </c>
      <c r="B20" s="135" t="str">
        <f>+'2 Contexto e Identificación'!E21</f>
        <v xml:space="preserve">  </v>
      </c>
      <c r="C20" s="138">
        <f>+'5 Mapa Calor Inherente'!C21</f>
        <v>0</v>
      </c>
      <c r="D20" s="389"/>
      <c r="E20" s="78">
        <f>+'5 Mapa Calor Inherente'!E21</f>
        <v>0</v>
      </c>
      <c r="F20" s="138" t="str">
        <f>+'7 Mapa Calor Residual'!C20</f>
        <v/>
      </c>
      <c r="G20" s="389"/>
      <c r="H20" s="133">
        <f>+'7 Mapa Calor Residual'!E20</f>
        <v>0</v>
      </c>
      <c r="I20" s="15"/>
      <c r="J20" s="15"/>
      <c r="K20" s="15"/>
      <c r="L20" s="15"/>
      <c r="M20" s="15"/>
      <c r="N20" s="15"/>
      <c r="O20" s="15"/>
      <c r="P20" s="15"/>
      <c r="Q20" s="15"/>
      <c r="R20" s="15"/>
      <c r="S20" s="15"/>
      <c r="T20" s="15"/>
      <c r="U20" s="15"/>
      <c r="V20" s="15"/>
      <c r="W20" s="15"/>
      <c r="X20" s="15"/>
      <c r="Y20" s="15"/>
      <c r="Z20" s="71"/>
      <c r="AA20" s="71"/>
      <c r="AB20" s="70"/>
      <c r="AJ20" s="70"/>
      <c r="AK20" s="70"/>
      <c r="AL20" s="69"/>
      <c r="AM20" s="69"/>
      <c r="AN20" s="69"/>
      <c r="AO20" s="22"/>
      <c r="AP20" s="22"/>
      <c r="AQ20" s="22"/>
      <c r="AR20" s="22"/>
      <c r="AS20" s="22"/>
      <c r="AT20" s="69"/>
      <c r="AU20" s="69"/>
    </row>
    <row r="21" spans="1:47" ht="30.6" customHeight="1" x14ac:dyDescent="0.25">
      <c r="A21" s="14" t="str">
        <f>'2 Contexto e Identificación'!A22</f>
        <v>R13</v>
      </c>
      <c r="B21" s="135" t="str">
        <f>+'2 Contexto e Identificación'!E22</f>
        <v xml:space="preserve">  </v>
      </c>
      <c r="C21" s="138">
        <f>+'5 Mapa Calor Inherente'!C22</f>
        <v>0</v>
      </c>
      <c r="D21" s="389"/>
      <c r="E21" s="78">
        <f>+'5 Mapa Calor Inherente'!E22</f>
        <v>0</v>
      </c>
      <c r="F21" s="138" t="str">
        <f>+'7 Mapa Calor Residual'!C21</f>
        <v/>
      </c>
      <c r="G21" s="389"/>
      <c r="H21" s="133">
        <f>+'7 Mapa Calor Residual'!E21</f>
        <v>0</v>
      </c>
      <c r="I21" s="15"/>
      <c r="J21" s="15"/>
      <c r="K21" s="15"/>
      <c r="L21" s="15"/>
      <c r="M21" s="15"/>
      <c r="N21" s="15"/>
      <c r="O21" s="15"/>
      <c r="P21" s="15"/>
      <c r="Q21" s="15"/>
      <c r="R21" s="15"/>
      <c r="S21" s="15"/>
      <c r="T21" s="15"/>
      <c r="U21" s="15"/>
      <c r="V21" s="15"/>
      <c r="W21" s="15"/>
      <c r="X21" s="15"/>
      <c r="Y21" s="15"/>
      <c r="Z21" s="71"/>
      <c r="AA21" s="71"/>
      <c r="AB21" s="72"/>
      <c r="AJ21" s="70"/>
      <c r="AK21" s="70"/>
      <c r="AL21" s="69"/>
      <c r="AM21" s="69"/>
      <c r="AN21" s="69"/>
      <c r="AO21" s="69"/>
      <c r="AP21" s="69"/>
      <c r="AQ21" s="69"/>
      <c r="AR21" s="69"/>
      <c r="AS21" s="22"/>
      <c r="AT21" s="69"/>
      <c r="AU21" s="69"/>
    </row>
    <row r="22" spans="1:47" ht="30.6" customHeight="1" x14ac:dyDescent="0.25">
      <c r="A22" s="14" t="str">
        <f>'2 Contexto e Identificación'!A23</f>
        <v>R14</v>
      </c>
      <c r="B22" s="135" t="str">
        <f>+'2 Contexto e Identificación'!E23</f>
        <v xml:space="preserve">  </v>
      </c>
      <c r="C22" s="138">
        <f>+'5 Mapa Calor Inherente'!C23</f>
        <v>0</v>
      </c>
      <c r="D22" s="389"/>
      <c r="E22" s="78">
        <f>+'5 Mapa Calor Inherente'!E23</f>
        <v>0</v>
      </c>
      <c r="F22" s="138" t="str">
        <f>+'7 Mapa Calor Residual'!C22</f>
        <v/>
      </c>
      <c r="G22" s="389"/>
      <c r="H22" s="133">
        <f>+'7 Mapa Calor Residual'!E22</f>
        <v>0</v>
      </c>
      <c r="I22" s="15"/>
      <c r="J22" s="15"/>
      <c r="K22" s="15"/>
      <c r="L22" s="15"/>
      <c r="M22" s="15"/>
      <c r="N22" s="15"/>
      <c r="O22" s="15"/>
      <c r="P22" s="15"/>
      <c r="Q22" s="15"/>
      <c r="R22" s="15"/>
      <c r="S22" s="15"/>
      <c r="T22" s="15"/>
      <c r="U22" s="15"/>
      <c r="V22" s="15"/>
      <c r="W22" s="15"/>
      <c r="X22" s="15"/>
      <c r="Y22" s="15"/>
      <c r="Z22" s="71"/>
      <c r="AA22" s="71"/>
      <c r="AL22" s="69"/>
      <c r="AM22" s="73"/>
      <c r="AN22" s="73"/>
      <c r="AO22" s="73"/>
      <c r="AP22" s="73"/>
      <c r="AQ22" s="73"/>
      <c r="AR22" s="73"/>
      <c r="AS22" s="22"/>
      <c r="AT22" s="69"/>
      <c r="AU22" s="69"/>
    </row>
    <row r="23" spans="1:47" ht="30.6" customHeight="1" x14ac:dyDescent="0.25">
      <c r="A23" s="14" t="str">
        <f>'2 Contexto e Identificación'!A24</f>
        <v>R15</v>
      </c>
      <c r="B23" s="135" t="str">
        <f>+'2 Contexto e Identificación'!E24</f>
        <v xml:space="preserve">  </v>
      </c>
      <c r="C23" s="138">
        <f>+'5 Mapa Calor Inherente'!C24</f>
        <v>0</v>
      </c>
      <c r="D23" s="389"/>
      <c r="E23" s="78">
        <f>+'5 Mapa Calor Inherente'!E24</f>
        <v>0</v>
      </c>
      <c r="F23" s="138" t="str">
        <f>+'7 Mapa Calor Residual'!C23</f>
        <v/>
      </c>
      <c r="G23" s="389"/>
      <c r="H23" s="133">
        <f>+'7 Mapa Calor Residual'!E23</f>
        <v>0</v>
      </c>
      <c r="I23" s="15"/>
      <c r="J23" s="15"/>
      <c r="K23" s="15"/>
      <c r="L23" s="15"/>
      <c r="M23" s="15"/>
      <c r="N23" s="15"/>
      <c r="O23" s="15"/>
      <c r="P23" s="15"/>
      <c r="Q23" s="15"/>
      <c r="R23" s="15"/>
      <c r="S23" s="15"/>
      <c r="T23" s="15"/>
      <c r="U23" s="15"/>
      <c r="V23" s="15"/>
      <c r="W23" s="15"/>
      <c r="X23" s="15"/>
      <c r="Y23" s="15"/>
      <c r="Z23" s="71"/>
      <c r="AA23" s="71"/>
      <c r="AL23" s="69"/>
      <c r="AM23" s="69"/>
      <c r="AN23" s="69"/>
      <c r="AO23" s="69"/>
      <c r="AP23" s="69"/>
      <c r="AQ23" s="69"/>
      <c r="AR23" s="69"/>
      <c r="AS23" s="22"/>
      <c r="AT23" s="69"/>
      <c r="AU23" s="69"/>
    </row>
    <row r="24" spans="1:47" ht="30.6" customHeight="1" x14ac:dyDescent="0.25">
      <c r="A24" s="14" t="str">
        <f>'2 Contexto e Identificación'!A25</f>
        <v>R16</v>
      </c>
      <c r="B24" s="135" t="str">
        <f>+'2 Contexto e Identificación'!E25</f>
        <v xml:space="preserve">  </v>
      </c>
      <c r="C24" s="138">
        <f>+'5 Mapa Calor Inherente'!C25</f>
        <v>0</v>
      </c>
      <c r="D24" s="389"/>
      <c r="E24" s="78">
        <f>+'5 Mapa Calor Inherente'!E25</f>
        <v>0</v>
      </c>
      <c r="F24" s="138" t="str">
        <f>+'7 Mapa Calor Residual'!C24</f>
        <v/>
      </c>
      <c r="G24" s="389"/>
      <c r="H24" s="133">
        <f>+'7 Mapa Calor Residual'!E24</f>
        <v>0</v>
      </c>
      <c r="I24" s="15"/>
      <c r="J24" s="15"/>
      <c r="K24" s="15"/>
      <c r="L24" s="15"/>
      <c r="M24" s="15"/>
      <c r="N24" s="15"/>
      <c r="O24" s="15"/>
      <c r="P24" s="15"/>
      <c r="Q24" s="15"/>
      <c r="R24" s="15"/>
      <c r="S24" s="15"/>
      <c r="T24" s="15"/>
      <c r="U24" s="15"/>
      <c r="V24" s="15"/>
      <c r="W24" s="15"/>
      <c r="X24" s="15"/>
      <c r="Y24" s="15"/>
      <c r="AL24" s="69"/>
      <c r="AM24" s="69"/>
      <c r="AN24" s="69"/>
      <c r="AO24" s="69"/>
      <c r="AP24" s="69"/>
      <c r="AQ24" s="69"/>
      <c r="AR24" s="69"/>
      <c r="AS24" s="22"/>
      <c r="AT24" s="69"/>
      <c r="AU24" s="69"/>
    </row>
    <row r="25" spans="1:47" ht="30.6" customHeight="1" x14ac:dyDescent="0.25">
      <c r="A25" s="14" t="str">
        <f>'2 Contexto e Identificación'!A26</f>
        <v>R17</v>
      </c>
      <c r="B25" s="135" t="str">
        <f>+'2 Contexto e Identificación'!E26</f>
        <v xml:space="preserve">  </v>
      </c>
      <c r="C25" s="138">
        <f>+'5 Mapa Calor Inherente'!C26</f>
        <v>0</v>
      </c>
      <c r="D25" s="389"/>
      <c r="E25" s="78">
        <f>+'5 Mapa Calor Inherente'!E26</f>
        <v>0</v>
      </c>
      <c r="F25" s="138" t="str">
        <f>+'7 Mapa Calor Residual'!C25</f>
        <v/>
      </c>
      <c r="G25" s="389"/>
      <c r="H25" s="133">
        <f>+'7 Mapa Calor Residual'!E25</f>
        <v>0</v>
      </c>
      <c r="I25" s="15"/>
      <c r="J25" s="15"/>
      <c r="K25" s="15"/>
      <c r="L25" s="15"/>
      <c r="M25" s="15"/>
      <c r="N25" s="15"/>
      <c r="O25" s="15"/>
      <c r="P25" s="15"/>
      <c r="Q25" s="15"/>
      <c r="R25" s="15"/>
      <c r="S25" s="15"/>
      <c r="T25" s="15"/>
      <c r="U25" s="15"/>
      <c r="V25" s="15"/>
      <c r="W25" s="15"/>
      <c r="X25" s="15"/>
      <c r="Y25" s="15"/>
    </row>
    <row r="26" spans="1:47" ht="30.6" customHeight="1" x14ac:dyDescent="0.25">
      <c r="A26" s="14" t="str">
        <f>'2 Contexto e Identificación'!A27</f>
        <v>R18</v>
      </c>
      <c r="B26" s="135" t="str">
        <f>+'2 Contexto e Identificación'!E27</f>
        <v xml:space="preserve">  </v>
      </c>
      <c r="C26" s="138">
        <f>+'5 Mapa Calor Inherente'!C27</f>
        <v>0</v>
      </c>
      <c r="D26" s="389"/>
      <c r="E26" s="78">
        <f>+'5 Mapa Calor Inherente'!E27</f>
        <v>0</v>
      </c>
      <c r="F26" s="138" t="str">
        <f>+'7 Mapa Calor Residual'!C26</f>
        <v/>
      </c>
      <c r="G26" s="389"/>
      <c r="H26" s="133">
        <f>+'7 Mapa Calor Residual'!E26</f>
        <v>0</v>
      </c>
      <c r="I26" s="15"/>
      <c r="J26" s="15"/>
      <c r="K26" s="15"/>
      <c r="L26" s="15"/>
      <c r="M26" s="15"/>
      <c r="N26" s="15"/>
      <c r="O26" s="15"/>
      <c r="P26" s="15"/>
      <c r="Q26" s="15"/>
      <c r="R26" s="15"/>
      <c r="S26" s="15"/>
      <c r="T26" s="15"/>
      <c r="U26" s="15"/>
      <c r="V26" s="15"/>
      <c r="W26" s="15"/>
      <c r="X26" s="15"/>
      <c r="Y26" s="15"/>
    </row>
    <row r="27" spans="1:47" ht="30.6" customHeight="1" x14ac:dyDescent="0.25">
      <c r="A27" s="14" t="str">
        <f>'2 Contexto e Identificación'!A28</f>
        <v>R19</v>
      </c>
      <c r="B27" s="135" t="str">
        <f>+'2 Contexto e Identificación'!E28</f>
        <v xml:space="preserve">  </v>
      </c>
      <c r="C27" s="138">
        <f>+'5 Mapa Calor Inherente'!C28</f>
        <v>0</v>
      </c>
      <c r="D27" s="389"/>
      <c r="E27" s="78">
        <f>+'5 Mapa Calor Inherente'!E28</f>
        <v>0</v>
      </c>
      <c r="F27" s="138" t="str">
        <f>+'7 Mapa Calor Residual'!C27</f>
        <v/>
      </c>
      <c r="G27" s="389"/>
      <c r="H27" s="133">
        <f>+'7 Mapa Calor Residual'!E27</f>
        <v>0</v>
      </c>
      <c r="I27" s="15"/>
      <c r="J27" s="15"/>
      <c r="K27" s="15"/>
      <c r="L27" s="15"/>
      <c r="M27" s="15"/>
      <c r="N27" s="15"/>
      <c r="O27" s="15"/>
      <c r="P27" s="15"/>
      <c r="Q27" s="15"/>
      <c r="R27" s="15"/>
      <c r="S27" s="15"/>
      <c r="T27" s="15"/>
      <c r="U27" s="15"/>
      <c r="V27" s="15"/>
      <c r="W27" s="15"/>
      <c r="X27" s="15"/>
      <c r="Y27" s="15"/>
    </row>
    <row r="28" spans="1:47" ht="42.6" customHeight="1" thickBot="1" x14ac:dyDescent="0.3">
      <c r="A28" s="65" t="str">
        <f>'2 Contexto e Identificación'!A29</f>
        <v>R20</v>
      </c>
      <c r="B28" s="136" t="str">
        <f>+'2 Contexto e Identificación'!E29</f>
        <v xml:space="preserve">  </v>
      </c>
      <c r="C28" s="139">
        <f>+'5 Mapa Calor Inherente'!C29</f>
        <v>0</v>
      </c>
      <c r="D28" s="390"/>
      <c r="E28" s="79">
        <f>+'5 Mapa Calor Inherente'!E29</f>
        <v>0</v>
      </c>
      <c r="F28" s="139" t="str">
        <f>+'7 Mapa Calor Residual'!C28</f>
        <v/>
      </c>
      <c r="G28" s="390"/>
      <c r="H28" s="134">
        <f>+'7 Mapa Calor Residual'!E28</f>
        <v>0</v>
      </c>
      <c r="I28" s="15"/>
      <c r="J28" s="15"/>
      <c r="K28" s="15"/>
      <c r="L28" s="15"/>
      <c r="M28" s="15"/>
      <c r="N28" s="15"/>
      <c r="O28" s="15"/>
      <c r="P28" s="15"/>
      <c r="Q28" s="15"/>
      <c r="R28" s="15"/>
      <c r="S28" s="15"/>
      <c r="T28" s="15"/>
      <c r="U28" s="15"/>
      <c r="V28" s="15"/>
      <c r="W28" s="15"/>
      <c r="X28" s="15"/>
      <c r="Y28" s="15"/>
    </row>
    <row r="29" spans="1:47" ht="14.45" customHeight="1" x14ac:dyDescent="0.25">
      <c r="B29" s="5"/>
      <c r="C29" s="5"/>
      <c r="D29" s="5"/>
      <c r="E29" s="5"/>
      <c r="G29" s="36"/>
      <c r="H29" s="5"/>
      <c r="I29" s="5"/>
      <c r="J29" s="5"/>
      <c r="K29" s="5"/>
      <c r="L29" s="5"/>
      <c r="M29" s="5"/>
      <c r="N29" s="5"/>
      <c r="O29" s="5"/>
      <c r="P29" s="5"/>
      <c r="Q29" s="5"/>
      <c r="R29" s="5"/>
      <c r="S29" s="5"/>
      <c r="T29" s="5"/>
      <c r="U29" s="5"/>
      <c r="V29" s="5"/>
      <c r="W29" s="5"/>
      <c r="X29" s="5"/>
      <c r="Y29" s="5"/>
      <c r="AJ29" s="10"/>
      <c r="AK29" s="10"/>
      <c r="AL29" s="10"/>
      <c r="AM29" s="10"/>
      <c r="AN29" s="10"/>
      <c r="AO29" s="5"/>
      <c r="AP29" s="5"/>
      <c r="AQ29" s="5"/>
      <c r="AR29" s="5"/>
      <c r="AS29" s="5"/>
    </row>
    <row r="30" spans="1:47" ht="39" customHeight="1" x14ac:dyDescent="0.25">
      <c r="B30" s="5"/>
      <c r="C30" s="5"/>
      <c r="D30" s="5"/>
      <c r="E30" s="5"/>
      <c r="G30" s="36"/>
      <c r="H30" s="5"/>
      <c r="I30" s="5"/>
      <c r="J30" s="5"/>
      <c r="K30" s="5"/>
      <c r="L30" s="5"/>
      <c r="M30" s="5"/>
      <c r="N30" s="5"/>
      <c r="O30" s="5"/>
      <c r="P30" s="5"/>
      <c r="Q30" s="5"/>
      <c r="R30" s="5"/>
      <c r="S30" s="5"/>
      <c r="T30" s="5"/>
      <c r="U30" s="5"/>
      <c r="V30" s="5"/>
      <c r="W30" s="5"/>
      <c r="X30" s="5"/>
      <c r="Y30" s="5"/>
      <c r="AJ30" s="10"/>
      <c r="AK30" s="10"/>
      <c r="AL30" s="10"/>
      <c r="AM30" s="10"/>
      <c r="AN30" s="10"/>
      <c r="AO30" s="5"/>
      <c r="AP30" s="5"/>
      <c r="AQ30" s="5"/>
      <c r="AR30" s="5"/>
      <c r="AS30" s="5"/>
    </row>
    <row r="31" spans="1:47" ht="19.5" customHeight="1" x14ac:dyDescent="0.25">
      <c r="B31" s="5"/>
      <c r="C31" s="5"/>
      <c r="D31" s="5"/>
      <c r="E31" s="5"/>
      <c r="G31" s="36"/>
      <c r="H31" s="5"/>
      <c r="I31" s="5"/>
      <c r="J31" s="5"/>
      <c r="K31" s="5"/>
      <c r="L31" s="5"/>
      <c r="M31" s="5"/>
      <c r="N31" s="5"/>
      <c r="O31" s="5"/>
      <c r="P31" s="5"/>
      <c r="Q31" s="5"/>
      <c r="R31" s="5"/>
      <c r="S31" s="5"/>
      <c r="T31" s="5"/>
      <c r="U31" s="5"/>
      <c r="V31" s="5"/>
      <c r="W31" s="5"/>
      <c r="X31" s="5"/>
      <c r="Y31" s="5"/>
      <c r="AJ31" s="10"/>
      <c r="AK31" s="10"/>
      <c r="AL31" s="10"/>
      <c r="AM31" s="10"/>
      <c r="AN31" s="10"/>
      <c r="AO31" s="5"/>
      <c r="AP31" s="5"/>
      <c r="AQ31" s="5"/>
      <c r="AR31" s="5"/>
      <c r="AS31" s="5"/>
    </row>
    <row r="32" spans="1:47" ht="19.5" customHeight="1" x14ac:dyDescent="0.25">
      <c r="B32" s="5"/>
      <c r="C32" s="5"/>
      <c r="D32" s="5"/>
      <c r="E32" s="5"/>
      <c r="G32" s="36"/>
      <c r="H32" s="5"/>
      <c r="I32" s="5"/>
      <c r="J32" s="5"/>
      <c r="K32" s="5"/>
      <c r="L32" s="5"/>
      <c r="M32" s="5"/>
      <c r="N32" s="5"/>
      <c r="O32" s="5"/>
      <c r="P32" s="5"/>
      <c r="Q32" s="5"/>
      <c r="R32" s="5"/>
      <c r="S32" s="5"/>
      <c r="T32" s="5"/>
      <c r="U32" s="5"/>
      <c r="V32" s="5"/>
      <c r="W32" s="5"/>
      <c r="X32" s="5"/>
      <c r="Y32" s="5"/>
      <c r="AJ32" s="10"/>
      <c r="AK32" s="10"/>
      <c r="AL32" s="10"/>
      <c r="AM32" s="10"/>
      <c r="AN32" s="10"/>
      <c r="AO32" s="5"/>
      <c r="AP32" s="5"/>
      <c r="AQ32" s="5"/>
      <c r="AR32" s="5"/>
      <c r="AS32" s="5"/>
    </row>
    <row r="33" spans="6:40" s="5" customFormat="1" ht="19.5" customHeight="1" x14ac:dyDescent="0.25">
      <c r="F33" s="36"/>
      <c r="G33" s="36"/>
      <c r="AJ33" s="10"/>
      <c r="AK33" s="10"/>
      <c r="AL33" s="10"/>
      <c r="AM33" s="10"/>
      <c r="AN33" s="10"/>
    </row>
    <row r="34" spans="6:40" s="5" customFormat="1" ht="19.5" customHeight="1" x14ac:dyDescent="0.25">
      <c r="F34" s="36"/>
      <c r="G34" s="36"/>
      <c r="AJ34" s="10"/>
      <c r="AK34" s="10"/>
      <c r="AL34" s="10"/>
      <c r="AM34" s="10"/>
      <c r="AN34" s="10"/>
    </row>
    <row r="35" spans="6:40" s="5" customFormat="1" ht="19.5" customHeight="1" x14ac:dyDescent="0.25">
      <c r="F35" s="36"/>
      <c r="G35" s="36"/>
      <c r="AJ35" s="10"/>
      <c r="AK35" s="10"/>
      <c r="AL35" s="10"/>
      <c r="AM35" s="10"/>
      <c r="AN35" s="10"/>
    </row>
  </sheetData>
  <sheetProtection formatColumns="0" formatRows="0" sort="0" autoFilter="0" pivotTables="0"/>
  <dataConsolidate/>
  <mergeCells count="16">
    <mergeCell ref="F7:H7"/>
    <mergeCell ref="T7:X7"/>
    <mergeCell ref="R9:R13"/>
    <mergeCell ref="Z9:Z13"/>
    <mergeCell ref="C7:E7"/>
    <mergeCell ref="L7:P7"/>
    <mergeCell ref="J9:J13"/>
    <mergeCell ref="R6:X6"/>
    <mergeCell ref="AE6:AG6"/>
    <mergeCell ref="J6:P6"/>
    <mergeCell ref="A1:B3"/>
    <mergeCell ref="F1:H1"/>
    <mergeCell ref="F2:H2"/>
    <mergeCell ref="F3:H3"/>
    <mergeCell ref="C1:E1"/>
    <mergeCell ref="C2:E3"/>
  </mergeCells>
  <conditionalFormatting sqref="C9:C28">
    <cfRule type="cellIs" dxfId="841" priority="37" operator="equal">
      <formula>#REF!</formula>
    </cfRule>
    <cfRule type="cellIs" dxfId="840" priority="38" operator="equal">
      <formula>#REF!</formula>
    </cfRule>
    <cfRule type="cellIs" dxfId="839" priority="39" operator="equal">
      <formula>#REF!</formula>
    </cfRule>
    <cfRule type="cellIs" dxfId="838" priority="40" operator="equal">
      <formula>#REF!</formula>
    </cfRule>
  </conditionalFormatting>
  <conditionalFormatting sqref="C9:E28">
    <cfRule type="cellIs" dxfId="837" priority="3" operator="equal">
      <formula>#REF!</formula>
    </cfRule>
  </conditionalFormatting>
  <conditionalFormatting sqref="D9:D28">
    <cfRule type="cellIs" dxfId="836" priority="1" operator="equal">
      <formula>#REF!</formula>
    </cfRule>
    <cfRule type="cellIs" dxfId="835" priority="2" operator="equal">
      <formula>#REF!</formula>
    </cfRule>
  </conditionalFormatting>
  <conditionalFormatting sqref="E9:E28">
    <cfRule type="cellIs" dxfId="834" priority="44" operator="equal">
      <formula>#REF!</formula>
    </cfRule>
  </conditionalFormatting>
  <conditionalFormatting sqref="E9:F28">
    <cfRule type="cellIs" dxfId="833" priority="42" operator="equal">
      <formula>#REF!</formula>
    </cfRule>
    <cfRule type="cellIs" dxfId="832" priority="43" operator="equal">
      <formula>#REF!</formula>
    </cfRule>
  </conditionalFormatting>
  <conditionalFormatting sqref="F9:F28">
    <cfRule type="cellIs" dxfId="831" priority="139" operator="equal">
      <formula>#REF!</formula>
    </cfRule>
    <cfRule type="cellIs" dxfId="830" priority="140" operator="equal">
      <formula>#REF!</formula>
    </cfRule>
  </conditionalFormatting>
  <conditionalFormatting sqref="F9:H28">
    <cfRule type="cellIs" dxfId="829" priority="9" operator="equal">
      <formula>#REF!</formula>
    </cfRule>
  </conditionalFormatting>
  <conditionalFormatting sqref="G9:G28">
    <cfRule type="cellIs" dxfId="828" priority="7" operator="equal">
      <formula>#REF!</formula>
    </cfRule>
    <cfRule type="cellIs" dxfId="827" priority="8" operator="equal">
      <formula>#REF!</formula>
    </cfRule>
  </conditionalFormatting>
  <conditionalFormatting sqref="H9:H28">
    <cfRule type="cellIs" dxfId="826" priority="144" operator="equal">
      <formula>#REF!</formula>
    </cfRule>
    <cfRule type="cellIs" dxfId="825" priority="142" operator="equal">
      <formula>#REF!</formula>
    </cfRule>
    <cfRule type="cellIs" dxfId="824" priority="143" operator="equal">
      <formula>#REF!</formula>
    </cfRule>
  </conditionalFormatting>
  <conditionalFormatting sqref="K9:K13">
    <cfRule type="cellIs" dxfId="823" priority="28" operator="equal">
      <formula>#REF!</formula>
    </cfRule>
    <cfRule type="cellIs" dxfId="822" priority="29" operator="equal">
      <formula>#REF!</formula>
    </cfRule>
    <cfRule type="cellIs" dxfId="821" priority="30" operator="equal">
      <formula>#REF!</formula>
    </cfRule>
    <cfRule type="cellIs" dxfId="820" priority="31" operator="equal">
      <formula>#REF!</formula>
    </cfRule>
    <cfRule type="cellIs" dxfId="819" priority="32" operator="equal">
      <formula>#REF!</formula>
    </cfRule>
  </conditionalFormatting>
  <conditionalFormatting sqref="N8:P8">
    <cfRule type="cellIs" dxfId="818" priority="19" operator="equal">
      <formula>#REF!</formula>
    </cfRule>
    <cfRule type="cellIs" dxfId="817" priority="20" operator="equal">
      <formula>#REF!</formula>
    </cfRule>
    <cfRule type="cellIs" dxfId="816" priority="21" operator="equal">
      <formula>#REF!</formula>
    </cfRule>
  </conditionalFormatting>
  <conditionalFormatting sqref="S9:S13">
    <cfRule type="cellIs" dxfId="815" priority="131" operator="equal">
      <formula>#REF!</formula>
    </cfRule>
    <cfRule type="cellIs" dxfId="814" priority="132" operator="equal">
      <formula>#REF!</formula>
    </cfRule>
    <cfRule type="cellIs" dxfId="813" priority="128" operator="equal">
      <formula>#REF!</formula>
    </cfRule>
    <cfRule type="cellIs" dxfId="812" priority="129" operator="equal">
      <formula>#REF!</formula>
    </cfRule>
    <cfRule type="cellIs" dxfId="811" priority="130" operator="equal">
      <formula>#REF!</formula>
    </cfRule>
  </conditionalFormatting>
  <conditionalFormatting sqref="V8:X8">
    <cfRule type="cellIs" dxfId="810" priority="119" operator="equal">
      <formula>#REF!</formula>
    </cfRule>
    <cfRule type="cellIs" dxfId="809" priority="120" operator="equal">
      <formula>#REF!</formula>
    </cfRule>
    <cfRule type="cellIs" dxfId="808" priority="121" operator="equal">
      <formula>#REF!</formula>
    </cfRule>
  </conditionalFormatting>
  <conditionalFormatting sqref="AB9:AB13">
    <cfRule type="cellIs" dxfId="807" priority="114" operator="equal">
      <formula>#REF!</formula>
    </cfRule>
    <cfRule type="cellIs" dxfId="806" priority="115" operator="equal">
      <formula>#REF!</formula>
    </cfRule>
    <cfRule type="cellIs" dxfId="805" priority="116" operator="equal">
      <formula>#REF!</formula>
    </cfRule>
    <cfRule type="cellIs" dxfId="804" priority="117" operator="equal">
      <formula>#REF!</formula>
    </cfRule>
    <cfRule type="cellIs" dxfId="803" priority="118" operator="equal">
      <formula>#REF!</formula>
    </cfRule>
  </conditionalFormatting>
  <conditionalFormatting sqref="AE8:AG8">
    <cfRule type="cellIs" dxfId="802" priority="106" operator="equal">
      <formula>#REF!</formula>
    </cfRule>
    <cfRule type="cellIs" dxfId="801" priority="107" operator="equal">
      <formula>#REF!</formula>
    </cfRule>
    <cfRule type="cellIs" dxfId="800" priority="105" operator="equal">
      <formula>#REF!</formula>
    </cfRule>
  </conditionalFormatting>
  <dataValidations count="3">
    <dataValidation type="list" allowBlank="1" showInputMessage="1" showErrorMessage="1" sqref="JM9:JS16"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L8" xr:uid="{00000000-0002-0000-0700-000001000000}"/>
    <dataValidation allowBlank="1" showInputMessage="1" showErrorMessage="1" prompt="Es la materialización del riesgo y las consecuencias de su aparición. Su escala es: 5 bajo impacto, 10 medio, 20 alto impacto._x000a_" sqref="JM8:JS8" xr:uid="{00000000-0002-0000-07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317"/>
  <sheetViews>
    <sheetView showGridLines="0" tabSelected="1" zoomScale="90" zoomScaleNormal="90" workbookViewId="0">
      <selection activeCell="H3" sqref="H3"/>
    </sheetView>
  </sheetViews>
  <sheetFormatPr baseColWidth="10" defaultColWidth="14.28515625" defaultRowHeight="12" x14ac:dyDescent="0.25"/>
  <cols>
    <col min="1" max="1" width="13.42578125" style="57" customWidth="1"/>
    <col min="2" max="2" width="34.5703125" style="58" customWidth="1"/>
    <col min="3" max="3" width="42" style="59" customWidth="1"/>
    <col min="4" max="4" width="26.140625" style="60" customWidth="1"/>
    <col min="5" max="5" width="10.5703125" style="60" customWidth="1"/>
    <col min="6" max="6" width="9" style="61" customWidth="1"/>
    <col min="7" max="7" width="18.85546875" style="61" customWidth="1"/>
    <col min="8" max="8" width="8.85546875" style="58" customWidth="1"/>
    <col min="9" max="9" width="60.5703125" style="58" customWidth="1"/>
    <col min="10" max="10" width="14.5703125" style="59" customWidth="1"/>
    <col min="11" max="11" width="9.85546875" style="60" customWidth="1"/>
    <col min="12" max="12" width="11.28515625" style="60" customWidth="1"/>
    <col min="13" max="13" width="16.5703125" style="58" customWidth="1"/>
    <col min="14" max="14" width="39.140625" style="58" customWidth="1"/>
    <col min="15" max="15" width="29.85546875" style="58" customWidth="1"/>
    <col min="16" max="16" width="23.85546875" style="58" customWidth="1"/>
    <col min="17" max="17" width="20.42578125" style="230" customWidth="1"/>
    <col min="18" max="18" width="27.85546875" style="231" customWidth="1"/>
    <col min="19" max="19" width="30.7109375" style="58" customWidth="1"/>
    <col min="20" max="20" width="23.42578125" style="58" customWidth="1"/>
    <col min="21" max="21" width="31.7109375" style="58" customWidth="1"/>
    <col min="22" max="22" width="33.42578125" style="58" customWidth="1"/>
    <col min="23" max="23" width="26.28515625" style="58" customWidth="1"/>
    <col min="24" max="25" width="15.42578125" style="58" customWidth="1"/>
    <col min="26" max="29" width="11.42578125" style="57" customWidth="1"/>
    <col min="30" max="30" width="5.5703125" style="57" bestFit="1" customWidth="1"/>
    <col min="31" max="31" width="26.85546875" style="57" customWidth="1"/>
    <col min="32" max="36" width="22.85546875" style="58" customWidth="1"/>
    <col min="37" max="37" width="23.42578125" style="57" customWidth="1"/>
    <col min="38" max="265" width="11.42578125" style="57" customWidth="1"/>
    <col min="266" max="266" width="12.7109375" style="57" customWidth="1"/>
    <col min="267" max="267" width="47" style="57" customWidth="1"/>
    <col min="268" max="268" width="35" style="57" customWidth="1"/>
    <col min="269" max="16384" width="14.28515625" style="57"/>
  </cols>
  <sheetData>
    <row r="1" spans="1:38" s="183" customFormat="1" ht="28.5" customHeight="1" thickBot="1" x14ac:dyDescent="0.25">
      <c r="A1" s="681"/>
      <c r="B1" s="682"/>
      <c r="C1" s="463" t="s">
        <v>311</v>
      </c>
      <c r="D1" s="476" t="s">
        <v>321</v>
      </c>
      <c r="E1" s="250"/>
      <c r="F1" s="378"/>
      <c r="G1" s="378"/>
      <c r="J1" s="50"/>
      <c r="K1" s="247"/>
      <c r="L1" s="250"/>
      <c r="R1" s="184"/>
      <c r="T1" s="185"/>
      <c r="U1" s="185"/>
      <c r="AF1" s="186"/>
      <c r="AG1" s="186"/>
      <c r="AH1" s="186"/>
      <c r="AI1" s="186"/>
      <c r="AJ1" s="186"/>
    </row>
    <row r="2" spans="1:38" s="183" customFormat="1" ht="28.5" customHeight="1" thickBot="1" x14ac:dyDescent="0.25">
      <c r="A2" s="683"/>
      <c r="B2" s="684"/>
      <c r="C2" s="687" t="s">
        <v>305</v>
      </c>
      <c r="D2" s="476" t="s">
        <v>306</v>
      </c>
      <c r="E2" s="249"/>
      <c r="F2" s="246"/>
      <c r="G2" s="246"/>
      <c r="J2" s="50"/>
      <c r="K2" s="247"/>
      <c r="L2" s="249"/>
      <c r="M2" s="53"/>
      <c r="N2" s="53"/>
      <c r="O2" s="53"/>
      <c r="P2" s="53"/>
      <c r="Q2" s="187"/>
      <c r="R2" s="188"/>
      <c r="S2" s="53"/>
      <c r="T2" s="53"/>
      <c r="U2" s="53"/>
      <c r="V2" s="53"/>
      <c r="W2" s="53"/>
      <c r="X2" s="53"/>
      <c r="Y2" s="53"/>
      <c r="AF2" s="186"/>
      <c r="AG2" s="186"/>
      <c r="AH2" s="186"/>
      <c r="AI2" s="186"/>
      <c r="AJ2" s="186"/>
    </row>
    <row r="3" spans="1:38" s="183" customFormat="1" ht="31.9" customHeight="1" thickBot="1" x14ac:dyDescent="0.25">
      <c r="A3" s="685"/>
      <c r="B3" s="686"/>
      <c r="C3" s="688"/>
      <c r="D3" s="476" t="s">
        <v>317</v>
      </c>
      <c r="H3" s="48"/>
      <c r="I3" s="722"/>
      <c r="J3" s="50"/>
      <c r="K3" s="247"/>
      <c r="L3" s="249"/>
      <c r="M3" s="53"/>
      <c r="N3" s="53"/>
      <c r="O3" s="53"/>
      <c r="P3" s="53"/>
      <c r="Q3" s="187"/>
      <c r="R3" s="188"/>
      <c r="S3" s="53"/>
      <c r="T3" s="53"/>
      <c r="U3" s="53"/>
      <c r="V3" s="53"/>
      <c r="W3" s="53"/>
      <c r="X3" s="53"/>
      <c r="Y3" s="53"/>
      <c r="AF3" s="186"/>
      <c r="AG3" s="186"/>
      <c r="AH3" s="186"/>
      <c r="AI3" s="186"/>
      <c r="AJ3" s="186"/>
    </row>
    <row r="4" spans="1:38" s="183" customFormat="1" ht="31.9" customHeight="1" x14ac:dyDescent="0.2">
      <c r="A4" s="468"/>
      <c r="B4" s="468"/>
      <c r="C4" s="288"/>
      <c r="D4" s="178"/>
      <c r="H4" s="48"/>
      <c r="I4" s="722"/>
      <c r="J4" s="50"/>
      <c r="K4" s="247"/>
      <c r="L4" s="249"/>
      <c r="M4" s="53"/>
      <c r="N4" s="53"/>
      <c r="O4" s="53"/>
      <c r="P4" s="53"/>
      <c r="Q4" s="187"/>
      <c r="R4" s="188"/>
      <c r="S4" s="53"/>
      <c r="T4" s="53"/>
      <c r="U4" s="53"/>
      <c r="V4" s="53"/>
      <c r="W4" s="53"/>
      <c r="X4" s="53"/>
      <c r="Y4" s="53"/>
      <c r="AF4" s="186"/>
      <c r="AG4" s="186"/>
      <c r="AH4" s="186"/>
      <c r="AI4" s="186"/>
      <c r="AJ4" s="186"/>
    </row>
    <row r="5" spans="1:38" s="183" customFormat="1" ht="20.25" customHeight="1" x14ac:dyDescent="0.2">
      <c r="A5" s="51" t="s">
        <v>125</v>
      </c>
      <c r="B5" s="66" t="str">
        <f>+IF('2 Contexto e Identificación'!$B$5="","",'2 Contexto e Identificación'!$B$5)</f>
        <v>ALCALDÍA DISTRITAL DE SANTA MARTA</v>
      </c>
      <c r="C5" s="46" t="str">
        <f>+'2 Contexto e Identificación'!$E$5</f>
        <v>Elaboración o Actualización:</v>
      </c>
      <c r="D5" s="47" t="str">
        <f>+IF('2 Contexto e Identificación'!$F$5="","",'2 Contexto e Identificación'!$F$5)</f>
        <v xml:space="preserve">Secretarìa de Planeaciòn </v>
      </c>
      <c r="I5" s="722"/>
      <c r="J5" s="250"/>
      <c r="K5" s="250"/>
      <c r="L5" s="250"/>
      <c r="Q5" s="185"/>
      <c r="R5" s="184"/>
      <c r="AF5" s="186"/>
      <c r="AG5" s="186"/>
      <c r="AH5" s="186"/>
      <c r="AI5" s="186"/>
      <c r="AJ5" s="186"/>
    </row>
    <row r="6" spans="1:38" s="183" customFormat="1" ht="22.5" customHeight="1" x14ac:dyDescent="0.2">
      <c r="A6" s="151" t="str">
        <f>+'2 Contexto e Identificación'!$C$6</f>
        <v>Vigencia del:</v>
      </c>
      <c r="B6" s="152" t="str">
        <f>+IF('2 Contexto e Identificación'!$D$6="","",'2 Contexto e Identificación'!$D$6)</f>
        <v>31/012022</v>
      </c>
      <c r="C6" s="153" t="s">
        <v>127</v>
      </c>
      <c r="D6" s="154">
        <f>+IF('2 Contexto e Identificación'!$F$6="","",'2 Contexto e Identificación'!$F$6)</f>
        <v>44925</v>
      </c>
      <c r="I6" s="722"/>
      <c r="K6" s="250"/>
      <c r="L6" s="250"/>
      <c r="Q6" s="185"/>
      <c r="R6" s="184"/>
      <c r="AF6" s="186"/>
      <c r="AG6" s="186"/>
      <c r="AH6" s="186"/>
      <c r="AI6" s="186"/>
      <c r="AJ6" s="186"/>
    </row>
    <row r="7" spans="1:38" s="183" customFormat="1" ht="5.45" customHeight="1" x14ac:dyDescent="0.2">
      <c r="A7" s="53"/>
      <c r="B7" s="149"/>
      <c r="C7" s="150"/>
      <c r="D7" s="249"/>
      <c r="E7" s="252"/>
      <c r="F7" s="251"/>
      <c r="G7" s="251"/>
      <c r="H7" s="251"/>
      <c r="I7" s="251"/>
      <c r="J7" s="150"/>
      <c r="K7" s="249"/>
      <c r="L7" s="252"/>
      <c r="Q7" s="185"/>
      <c r="R7" s="184"/>
      <c r="AF7" s="186"/>
      <c r="AG7" s="186"/>
      <c r="AH7" s="186"/>
      <c r="AI7" s="186"/>
      <c r="AJ7" s="186"/>
    </row>
    <row r="8" spans="1:38" s="183" customFormat="1" ht="5.45" customHeight="1" thickBot="1" x14ac:dyDescent="0.25">
      <c r="A8" s="53"/>
      <c r="B8" s="149"/>
      <c r="C8" s="150"/>
      <c r="D8" s="249"/>
      <c r="E8" s="252"/>
      <c r="F8" s="251"/>
      <c r="G8" s="251"/>
      <c r="H8" s="251"/>
      <c r="I8" s="251"/>
      <c r="J8" s="150"/>
      <c r="K8" s="249"/>
      <c r="L8" s="252"/>
      <c r="Q8" s="185"/>
      <c r="R8" s="184"/>
      <c r="AF8" s="186"/>
      <c r="AG8" s="186"/>
      <c r="AH8" s="186"/>
      <c r="AI8" s="186"/>
      <c r="AJ8" s="186"/>
    </row>
    <row r="9" spans="1:38" ht="80.25" customHeight="1" thickBot="1" x14ac:dyDescent="0.3">
      <c r="A9" s="53"/>
      <c r="B9" s="53"/>
      <c r="C9" s="753" t="s">
        <v>219</v>
      </c>
      <c r="D9" s="754"/>
      <c r="E9" s="755"/>
      <c r="F9" s="53"/>
      <c r="G9" s="53"/>
      <c r="H9" s="53"/>
      <c r="I9" s="53"/>
      <c r="J9" s="753" t="s">
        <v>251</v>
      </c>
      <c r="K9" s="754"/>
      <c r="L9" s="755"/>
      <c r="M9" s="53"/>
      <c r="N9" s="662" t="s">
        <v>107</v>
      </c>
      <c r="O9" s="693"/>
      <c r="P9" s="693"/>
      <c r="Q9" s="693"/>
      <c r="R9" s="158" t="s">
        <v>252</v>
      </c>
      <c r="S9" s="53"/>
      <c r="T9" s="662" t="s">
        <v>278</v>
      </c>
      <c r="U9" s="693"/>
      <c r="V9" s="663"/>
      <c r="W9" s="53"/>
      <c r="X9" s="53"/>
      <c r="Y9" s="53"/>
      <c r="Z9" s="189"/>
      <c r="AA9" s="189"/>
      <c r="AB9" s="189"/>
      <c r="AC9" s="189"/>
      <c r="AD9" s="189"/>
      <c r="AE9" s="189"/>
    </row>
    <row r="10" spans="1:38" ht="42" customHeight="1" thickBot="1" x14ac:dyDescent="0.25">
      <c r="A10" s="166" t="s">
        <v>231</v>
      </c>
      <c r="B10" s="167" t="s">
        <v>232</v>
      </c>
      <c r="C10" s="168" t="s">
        <v>94</v>
      </c>
      <c r="D10" s="169" t="s">
        <v>96</v>
      </c>
      <c r="E10" s="170" t="s">
        <v>220</v>
      </c>
      <c r="F10" s="171"/>
      <c r="G10" s="172" t="s">
        <v>59</v>
      </c>
      <c r="H10" s="171"/>
      <c r="I10" s="232" t="s">
        <v>61</v>
      </c>
      <c r="J10" s="101" t="s">
        <v>94</v>
      </c>
      <c r="K10" s="93" t="s">
        <v>96</v>
      </c>
      <c r="L10" s="100" t="s">
        <v>220</v>
      </c>
      <c r="M10" s="506" t="s">
        <v>253</v>
      </c>
      <c r="N10" s="504" t="s">
        <v>254</v>
      </c>
      <c r="O10" s="507" t="s">
        <v>255</v>
      </c>
      <c r="P10" s="507" t="s">
        <v>256</v>
      </c>
      <c r="Q10" s="508" t="s">
        <v>281</v>
      </c>
      <c r="R10" s="509" t="s">
        <v>257</v>
      </c>
      <c r="S10" s="506" t="s">
        <v>279</v>
      </c>
      <c r="T10" s="501" t="s">
        <v>282</v>
      </c>
      <c r="U10" s="507" t="s">
        <v>283</v>
      </c>
      <c r="V10" s="510" t="s">
        <v>284</v>
      </c>
      <c r="W10" s="501" t="s">
        <v>119</v>
      </c>
      <c r="X10" s="53"/>
      <c r="Y10" s="53"/>
      <c r="AA10" s="189"/>
      <c r="AB10" s="189"/>
      <c r="AC10" s="194"/>
      <c r="AD10" s="194"/>
      <c r="AE10" s="194"/>
      <c r="AF10" s="194"/>
      <c r="AG10" s="194"/>
      <c r="AH10" s="194"/>
      <c r="AI10" s="194"/>
      <c r="AJ10" s="194"/>
      <c r="AK10" s="194"/>
      <c r="AL10" s="194"/>
    </row>
    <row r="11" spans="1:38" ht="153" customHeight="1" thickBot="1" x14ac:dyDescent="0.25">
      <c r="A11" s="863" t="str">
        <f>'2 Contexto e Identificación'!$A$10</f>
        <v>R1</v>
      </c>
      <c r="B11" s="864" t="str">
        <f>+'2 Contexto e Identificación'!$E$10</f>
        <v xml:space="preserve">Posibilidad de recibir o solicitar cualquier dádiva o beneficio a nombre propio o de terceros Con el fin de  
emitir concepto sobre uso de suelo y normas urbanísticas </v>
      </c>
      <c r="C11" s="848" t="s">
        <v>180</v>
      </c>
      <c r="D11" s="849" t="s">
        <v>222</v>
      </c>
      <c r="E11" s="865" t="s">
        <v>208</v>
      </c>
      <c r="F11" s="866" t="s">
        <v>242</v>
      </c>
      <c r="G11" s="864" t="str">
        <f>+IF('6 Valoración Control'!G10="","",'6 Valoración Control'!G10)</f>
        <v>Alterar la información correspondiente al sitio sobre el cual se busca expedir la certificación para definir su viabilidad</v>
      </c>
      <c r="H11" s="173" t="s">
        <v>243</v>
      </c>
      <c r="I11" s="174" t="str">
        <f>+IF('6 Valoración Control'!I10="","",'6 Valoración Control'!I10)</f>
        <v>Se seleccionan certificados al azar, a manera de muestra, para realizar una revisión presencial o virtual sobre el sitio al cual se le expiden las certificaciones con el fin de indagar si el sitio cumple con los criterios para certificarse</v>
      </c>
      <c r="J11" s="848" t="s">
        <v>180</v>
      </c>
      <c r="K11" s="849" t="s">
        <v>222</v>
      </c>
      <c r="L11" s="850" t="s">
        <v>208</v>
      </c>
      <c r="M11" s="195" t="str">
        <f>'[4]9 Mapa Riesgo, Plan Acción'!M9</f>
        <v>Reducir_Mitigar</v>
      </c>
      <c r="N11" s="196" t="str">
        <f>'[4]9 Mapa Riesgo, Plan Acción'!N9</f>
        <v>Elaborar informes de seguimiento sobre la expedición de certificaciones que contengan la información producto de las revisiones que hacen del control. Estos informes serán entregados a Planeación y Control Interno para su revisión y la programación de auditorías periódicas sobre el mencionado seguimiento. Estos informes se realizarán de manera bimensual.</v>
      </c>
      <c r="O11" s="197" t="str">
        <f>'[4]9 Mapa Riesgo, Plan Acción'!O9</f>
        <v>Informes de seguimiento, Actas de reunión de la revisión de los mismos, Informes de auditoría</v>
      </c>
      <c r="P11" s="197" t="str">
        <f>'[4]9 Mapa Riesgo, Plan Acción'!P9</f>
        <v>Jefe de Control Urbano</v>
      </c>
      <c r="Q11" s="198" t="s">
        <v>325</v>
      </c>
      <c r="R11" s="200" t="str">
        <f>'[4]9 Mapa Riesgo, Plan Acción'!R9</f>
        <v>#Informes solicitados / #informes realizados*100</v>
      </c>
      <c r="S11" s="195" t="s">
        <v>328</v>
      </c>
      <c r="T11" s="502" t="s">
        <v>376</v>
      </c>
      <c r="U11" s="502" t="s">
        <v>374</v>
      </c>
      <c r="V11" s="498" t="s">
        <v>330</v>
      </c>
      <c r="W11" s="501" t="s">
        <v>373</v>
      </c>
      <c r="X11" s="204"/>
      <c r="Y11" s="204"/>
      <c r="AA11" s="189"/>
      <c r="AB11" s="189"/>
      <c r="AC11" s="194"/>
      <c r="AD11" s="194"/>
      <c r="AE11" s="194"/>
      <c r="AF11" s="205"/>
      <c r="AG11" s="205"/>
      <c r="AH11" s="205"/>
      <c r="AI11" s="205"/>
      <c r="AJ11" s="205"/>
      <c r="AK11" s="194"/>
      <c r="AL11" s="194"/>
    </row>
    <row r="12" spans="1:38" ht="72" customHeight="1" thickBot="1" x14ac:dyDescent="0.25">
      <c r="A12" s="858"/>
      <c r="B12" s="852"/>
      <c r="C12" s="840"/>
      <c r="D12" s="843"/>
      <c r="E12" s="861"/>
      <c r="F12" s="851"/>
      <c r="G12" s="852"/>
      <c r="H12" s="162" t="s">
        <v>244</v>
      </c>
      <c r="I12" s="160" t="str">
        <f>+IF('6 Valoración Control'!I11="","",'6 Valoración Control'!I11)</f>
        <v xml:space="preserve">Revisión de las carpetas con la documentación de los sitios a los cuales se les expiden las certificaciones por parte del Líder de Control Urbano para verificar el cumplimiento de los requisitos </v>
      </c>
      <c r="J12" s="840"/>
      <c r="K12" s="843"/>
      <c r="L12" s="846"/>
      <c r="M12" s="195" t="s">
        <v>258</v>
      </c>
      <c r="N12" s="207" t="s">
        <v>286</v>
      </c>
      <c r="O12" s="75" t="s">
        <v>292</v>
      </c>
      <c r="P12" s="197" t="s">
        <v>280</v>
      </c>
      <c r="Q12" s="198" t="s">
        <v>325</v>
      </c>
      <c r="R12" s="200" t="s">
        <v>329</v>
      </c>
      <c r="S12" s="195" t="s">
        <v>328</v>
      </c>
      <c r="T12" s="502" t="s">
        <v>376</v>
      </c>
      <c r="U12" s="502" t="s">
        <v>374</v>
      </c>
      <c r="V12" s="498" t="s">
        <v>330</v>
      </c>
      <c r="W12" s="501" t="s">
        <v>373</v>
      </c>
      <c r="X12" s="204"/>
      <c r="Y12" s="204"/>
      <c r="AA12" s="189"/>
      <c r="AB12" s="189"/>
      <c r="AC12" s="194"/>
      <c r="AD12" s="212"/>
      <c r="AE12" s="213"/>
      <c r="AF12" s="205"/>
      <c r="AG12" s="205"/>
      <c r="AH12" s="205"/>
      <c r="AI12" s="205"/>
      <c r="AJ12" s="205"/>
      <c r="AK12" s="194"/>
      <c r="AL12" s="194"/>
    </row>
    <row r="13" spans="1:38" ht="76.5" customHeight="1" thickBot="1" x14ac:dyDescent="0.25">
      <c r="A13" s="858"/>
      <c r="B13" s="852"/>
      <c r="C13" s="840"/>
      <c r="D13" s="843"/>
      <c r="E13" s="861"/>
      <c r="F13" s="851"/>
      <c r="G13" s="852"/>
      <c r="H13" s="162" t="s">
        <v>245</v>
      </c>
      <c r="I13" s="160" t="s">
        <v>285</v>
      </c>
      <c r="J13" s="840"/>
      <c r="K13" s="843"/>
      <c r="L13" s="846"/>
      <c r="M13" s="195" t="s">
        <v>258</v>
      </c>
      <c r="N13" s="207" t="s">
        <v>291</v>
      </c>
      <c r="O13" s="75" t="s">
        <v>293</v>
      </c>
      <c r="P13" s="197" t="s">
        <v>280</v>
      </c>
      <c r="Q13" s="198" t="s">
        <v>327</v>
      </c>
      <c r="R13" s="200" t="s">
        <v>329</v>
      </c>
      <c r="S13" s="195" t="s">
        <v>328</v>
      </c>
      <c r="T13" s="502" t="s">
        <v>376</v>
      </c>
      <c r="U13" s="502" t="s">
        <v>374</v>
      </c>
      <c r="V13" s="498" t="s">
        <v>330</v>
      </c>
      <c r="W13" s="501" t="s">
        <v>373</v>
      </c>
      <c r="X13" s="204"/>
      <c r="Y13" s="204"/>
      <c r="AA13" s="189"/>
      <c r="AB13" s="189"/>
      <c r="AC13" s="194"/>
      <c r="AD13" s="212"/>
      <c r="AE13" s="213"/>
      <c r="AF13" s="205"/>
      <c r="AG13" s="205"/>
      <c r="AH13" s="205"/>
      <c r="AI13" s="205"/>
      <c r="AJ13" s="205"/>
      <c r="AK13" s="194"/>
      <c r="AL13" s="194"/>
    </row>
    <row r="14" spans="1:38" ht="83.25" customHeight="1" thickBot="1" x14ac:dyDescent="0.25">
      <c r="A14" s="858"/>
      <c r="B14" s="852"/>
      <c r="C14" s="840"/>
      <c r="D14" s="843"/>
      <c r="E14" s="861"/>
      <c r="F14" s="851" t="s">
        <v>246</v>
      </c>
      <c r="G14" s="852" t="str">
        <f>'[4]9 Mapa Riesgo, Plan Acción'!$G$12</f>
        <v>Alterar las firmas de la Líder de Contro Urbano, el Técnico de Sistemas de Información o el Secretario de Planeación</v>
      </c>
      <c r="H14" s="162" t="s">
        <v>243</v>
      </c>
      <c r="I14" s="160" t="s">
        <v>289</v>
      </c>
      <c r="J14" s="840"/>
      <c r="K14" s="843"/>
      <c r="L14" s="846"/>
      <c r="M14" s="195" t="s">
        <v>258</v>
      </c>
      <c r="N14" s="207" t="s">
        <v>294</v>
      </c>
      <c r="O14" s="75" t="s">
        <v>295</v>
      </c>
      <c r="P14" s="197" t="s">
        <v>280</v>
      </c>
      <c r="Q14" s="198" t="s">
        <v>326</v>
      </c>
      <c r="R14" s="200" t="s">
        <v>329</v>
      </c>
      <c r="S14" s="195" t="s">
        <v>328</v>
      </c>
      <c r="T14" s="502" t="s">
        <v>376</v>
      </c>
      <c r="U14" s="502" t="s">
        <v>374</v>
      </c>
      <c r="V14" s="498" t="s">
        <v>330</v>
      </c>
      <c r="W14" s="501" t="s">
        <v>373</v>
      </c>
      <c r="X14" s="204"/>
      <c r="Y14" s="204"/>
      <c r="AA14" s="189"/>
      <c r="AB14" s="189"/>
      <c r="AC14" s="194"/>
      <c r="AD14" s="212"/>
      <c r="AE14" s="213"/>
      <c r="AF14" s="205"/>
      <c r="AG14" s="205"/>
      <c r="AH14" s="205"/>
      <c r="AI14" s="205"/>
      <c r="AJ14" s="205"/>
      <c r="AK14" s="194"/>
      <c r="AL14" s="194"/>
    </row>
    <row r="15" spans="1:38" ht="78" customHeight="1" thickBot="1" x14ac:dyDescent="0.25">
      <c r="A15" s="858"/>
      <c r="B15" s="852"/>
      <c r="C15" s="840"/>
      <c r="D15" s="843"/>
      <c r="E15" s="861"/>
      <c r="F15" s="851"/>
      <c r="G15" s="852"/>
      <c r="H15" s="162" t="s">
        <v>244</v>
      </c>
      <c r="I15" s="160" t="s">
        <v>287</v>
      </c>
      <c r="J15" s="840"/>
      <c r="K15" s="843"/>
      <c r="L15" s="846"/>
      <c r="M15" s="195" t="s">
        <v>258</v>
      </c>
      <c r="N15" s="207" t="s">
        <v>296</v>
      </c>
      <c r="O15" s="75" t="s">
        <v>297</v>
      </c>
      <c r="P15" s="197" t="s">
        <v>280</v>
      </c>
      <c r="Q15" s="198" t="s">
        <v>326</v>
      </c>
      <c r="R15" s="200" t="s">
        <v>329</v>
      </c>
      <c r="S15" s="195" t="s">
        <v>328</v>
      </c>
      <c r="T15" s="502" t="s">
        <v>376</v>
      </c>
      <c r="U15" s="502" t="s">
        <v>374</v>
      </c>
      <c r="V15" s="498" t="s">
        <v>330</v>
      </c>
      <c r="W15" s="501" t="s">
        <v>373</v>
      </c>
      <c r="X15" s="204"/>
      <c r="Y15" s="204"/>
      <c r="AA15" s="189"/>
      <c r="AB15" s="189"/>
      <c r="AC15" s="194"/>
      <c r="AD15" s="212"/>
      <c r="AE15" s="213"/>
      <c r="AF15" s="205"/>
      <c r="AG15" s="205"/>
      <c r="AH15" s="205"/>
      <c r="AI15" s="214"/>
      <c r="AJ15" s="205"/>
      <c r="AK15" s="194"/>
      <c r="AL15" s="194"/>
    </row>
    <row r="16" spans="1:38" ht="82.5" customHeight="1" thickBot="1" x14ac:dyDescent="0.25">
      <c r="A16" s="858"/>
      <c r="B16" s="852"/>
      <c r="C16" s="840"/>
      <c r="D16" s="843"/>
      <c r="E16" s="861"/>
      <c r="F16" s="851"/>
      <c r="G16" s="852"/>
      <c r="H16" s="162" t="s">
        <v>245</v>
      </c>
      <c r="I16" s="160" t="s">
        <v>288</v>
      </c>
      <c r="J16" s="840"/>
      <c r="K16" s="843"/>
      <c r="L16" s="846"/>
      <c r="M16" s="195" t="s">
        <v>258</v>
      </c>
      <c r="N16" s="207" t="s">
        <v>299</v>
      </c>
      <c r="O16" s="75" t="s">
        <v>298</v>
      </c>
      <c r="P16" s="197" t="s">
        <v>280</v>
      </c>
      <c r="Q16" s="198" t="s">
        <v>326</v>
      </c>
      <c r="R16" s="200" t="s">
        <v>329</v>
      </c>
      <c r="S16" s="195" t="s">
        <v>328</v>
      </c>
      <c r="T16" s="502" t="s">
        <v>376</v>
      </c>
      <c r="U16" s="502" t="s">
        <v>374</v>
      </c>
      <c r="V16" s="498" t="s">
        <v>330</v>
      </c>
      <c r="W16" s="501" t="s">
        <v>373</v>
      </c>
      <c r="X16" s="204"/>
      <c r="Y16" s="204"/>
      <c r="AA16" s="189"/>
      <c r="AB16" s="189"/>
      <c r="AC16" s="194"/>
      <c r="AD16" s="212"/>
      <c r="AE16" s="213"/>
      <c r="AF16" s="205"/>
      <c r="AG16" s="205"/>
      <c r="AH16" s="205"/>
      <c r="AI16" s="205"/>
      <c r="AJ16" s="205"/>
      <c r="AK16" s="194"/>
      <c r="AL16" s="194"/>
    </row>
    <row r="17" spans="1:38" ht="0.75" customHeight="1" x14ac:dyDescent="0.2">
      <c r="A17" s="858"/>
      <c r="B17" s="852"/>
      <c r="C17" s="840"/>
      <c r="D17" s="843"/>
      <c r="E17" s="861"/>
      <c r="F17" s="851" t="s">
        <v>247</v>
      </c>
      <c r="G17" s="852" t="str">
        <f>+IF('6 Valoración Control'!G16="","",'6 Valoración Control'!G16)</f>
        <v/>
      </c>
      <c r="H17" s="162" t="s">
        <v>243</v>
      </c>
      <c r="I17" s="174"/>
      <c r="J17" s="840"/>
      <c r="K17" s="843"/>
      <c r="L17" s="846"/>
      <c r="M17" s="206"/>
      <c r="N17" s="207"/>
      <c r="O17" s="75"/>
      <c r="P17" s="75"/>
      <c r="Q17" s="208"/>
      <c r="R17" s="209"/>
      <c r="S17" s="206"/>
      <c r="T17" s="75"/>
      <c r="U17" s="75"/>
      <c r="V17" s="499"/>
      <c r="W17" s="75"/>
      <c r="X17" s="204"/>
      <c r="Y17" s="204"/>
      <c r="Z17" s="189"/>
      <c r="AA17" s="189"/>
      <c r="AB17" s="189"/>
      <c r="AC17" s="194"/>
      <c r="AD17" s="212"/>
      <c r="AE17" s="194"/>
      <c r="AF17" s="213"/>
      <c r="AG17" s="213"/>
      <c r="AH17" s="213"/>
      <c r="AI17" s="213"/>
      <c r="AJ17" s="213"/>
      <c r="AK17" s="194"/>
      <c r="AL17" s="194"/>
    </row>
    <row r="18" spans="1:38" ht="43.5" hidden="1" customHeight="1" x14ac:dyDescent="0.2">
      <c r="A18" s="858"/>
      <c r="B18" s="852"/>
      <c r="C18" s="840"/>
      <c r="D18" s="843"/>
      <c r="E18" s="861"/>
      <c r="F18" s="851"/>
      <c r="G18" s="852"/>
      <c r="H18" s="162" t="s">
        <v>244</v>
      </c>
      <c r="I18" s="160"/>
      <c r="J18" s="840"/>
      <c r="K18" s="843"/>
      <c r="L18" s="846"/>
      <c r="M18" s="206"/>
      <c r="N18" s="207"/>
      <c r="O18" s="75"/>
      <c r="P18" s="75"/>
      <c r="Q18" s="208"/>
      <c r="R18" s="209"/>
      <c r="S18" s="206"/>
      <c r="T18" s="75"/>
      <c r="U18" s="75"/>
      <c r="V18" s="127"/>
      <c r="W18" s="211"/>
      <c r="X18" s="204"/>
      <c r="Y18" s="204"/>
      <c r="AA18" s="189"/>
      <c r="AB18" s="189"/>
      <c r="AC18" s="194"/>
      <c r="AD18" s="194"/>
      <c r="AE18" s="194"/>
      <c r="AF18" s="205"/>
      <c r="AG18" s="205"/>
      <c r="AH18" s="205"/>
      <c r="AI18" s="205"/>
      <c r="AJ18" s="205"/>
      <c r="AK18" s="194"/>
      <c r="AL18" s="194"/>
    </row>
    <row r="19" spans="1:38" ht="42.75" hidden="1" customHeight="1" x14ac:dyDescent="0.2">
      <c r="A19" s="858"/>
      <c r="B19" s="852"/>
      <c r="C19" s="840"/>
      <c r="D19" s="843"/>
      <c r="E19" s="861"/>
      <c r="F19" s="851"/>
      <c r="G19" s="852"/>
      <c r="H19" s="162" t="s">
        <v>245</v>
      </c>
      <c r="I19" s="160"/>
      <c r="J19" s="840"/>
      <c r="K19" s="843"/>
      <c r="L19" s="846"/>
      <c r="M19" s="206"/>
      <c r="N19" s="207"/>
      <c r="O19" s="75"/>
      <c r="P19" s="75"/>
      <c r="Q19" s="208"/>
      <c r="R19" s="209"/>
      <c r="S19" s="206"/>
      <c r="T19" s="75"/>
      <c r="U19" s="75"/>
      <c r="V19" s="127"/>
      <c r="W19" s="211"/>
      <c r="X19" s="204"/>
      <c r="Y19" s="204"/>
      <c r="Z19" s="189"/>
      <c r="AA19" s="189"/>
      <c r="AB19" s="189"/>
      <c r="AC19" s="194"/>
      <c r="AD19" s="194"/>
      <c r="AE19" s="194"/>
      <c r="AF19" s="205"/>
      <c r="AG19" s="205"/>
      <c r="AH19" s="205"/>
      <c r="AI19" s="205"/>
      <c r="AJ19" s="205"/>
      <c r="AK19" s="194"/>
      <c r="AL19" s="194"/>
    </row>
    <row r="20" spans="1:38" ht="43.5" customHeight="1" x14ac:dyDescent="0.2">
      <c r="A20" s="858"/>
      <c r="B20" s="852"/>
      <c r="C20" s="840"/>
      <c r="D20" s="843"/>
      <c r="E20" s="861"/>
      <c r="F20" s="851" t="s">
        <v>248</v>
      </c>
      <c r="G20" s="852" t="str">
        <f>+IF('6 Valoración Control'!G19="","",'6 Valoración Control'!G19)</f>
        <v/>
      </c>
      <c r="H20" s="162" t="s">
        <v>243</v>
      </c>
      <c r="I20" s="160" t="str">
        <f>+IF('6 Valoración Control'!I19="","",'6 Valoración Control'!I19)</f>
        <v/>
      </c>
      <c r="J20" s="840"/>
      <c r="K20" s="843"/>
      <c r="L20" s="846"/>
      <c r="M20" s="206"/>
      <c r="N20" s="207"/>
      <c r="O20" s="75"/>
      <c r="P20" s="75"/>
      <c r="Q20" s="208"/>
      <c r="R20" s="209"/>
      <c r="S20" s="206"/>
      <c r="T20" s="75"/>
      <c r="U20" s="75"/>
      <c r="V20" s="127"/>
      <c r="W20" s="211"/>
      <c r="X20" s="204"/>
      <c r="Y20" s="204"/>
      <c r="Z20" s="215"/>
      <c r="AA20" s="215"/>
      <c r="AB20" s="215"/>
      <c r="AC20" s="194"/>
      <c r="AD20" s="194"/>
      <c r="AE20" s="216"/>
      <c r="AF20" s="216"/>
      <c r="AG20" s="216"/>
      <c r="AH20" s="216"/>
      <c r="AI20" s="216"/>
      <c r="AJ20" s="216"/>
      <c r="AK20" s="194"/>
      <c r="AL20" s="194"/>
    </row>
    <row r="21" spans="1:38" ht="43.5" customHeight="1" x14ac:dyDescent="0.2">
      <c r="A21" s="858"/>
      <c r="B21" s="852"/>
      <c r="C21" s="840"/>
      <c r="D21" s="843"/>
      <c r="E21" s="861"/>
      <c r="F21" s="851"/>
      <c r="G21" s="852"/>
      <c r="H21" s="162" t="s">
        <v>244</v>
      </c>
      <c r="I21" s="160" t="str">
        <f>+IF('6 Valoración Control'!I20="","",'6 Valoración Control'!I20)</f>
        <v/>
      </c>
      <c r="J21" s="840"/>
      <c r="K21" s="843"/>
      <c r="L21" s="846"/>
      <c r="M21" s="206"/>
      <c r="N21" s="207"/>
      <c r="O21" s="75"/>
      <c r="P21" s="75"/>
      <c r="Q21" s="208"/>
      <c r="R21" s="209"/>
      <c r="S21" s="206"/>
      <c r="T21" s="75"/>
      <c r="U21" s="75"/>
      <c r="V21" s="127"/>
      <c r="W21" s="211"/>
      <c r="X21" s="204"/>
      <c r="Y21" s="204"/>
      <c r="AA21" s="215"/>
      <c r="AB21" s="215"/>
      <c r="AC21" s="194"/>
      <c r="AD21" s="194"/>
      <c r="AE21" s="194"/>
      <c r="AF21" s="205"/>
      <c r="AG21" s="205"/>
      <c r="AH21" s="205"/>
      <c r="AI21" s="205"/>
      <c r="AJ21" s="205"/>
      <c r="AK21" s="194"/>
      <c r="AL21" s="194"/>
    </row>
    <row r="22" spans="1:38" ht="43.5" customHeight="1" thickBot="1" x14ac:dyDescent="0.25">
      <c r="A22" s="858"/>
      <c r="B22" s="852"/>
      <c r="C22" s="840"/>
      <c r="D22" s="843"/>
      <c r="E22" s="861"/>
      <c r="F22" s="851"/>
      <c r="G22" s="852"/>
      <c r="H22" s="162" t="s">
        <v>245</v>
      </c>
      <c r="I22" s="160" t="str">
        <f>+IF('6 Valoración Control'!I21="","",'6 Valoración Control'!I21)</f>
        <v/>
      </c>
      <c r="J22" s="840"/>
      <c r="K22" s="843"/>
      <c r="L22" s="846"/>
      <c r="M22" s="206"/>
      <c r="N22" s="207"/>
      <c r="O22" s="75"/>
      <c r="P22" s="75"/>
      <c r="Q22" s="208"/>
      <c r="R22" s="209"/>
      <c r="S22" s="206"/>
      <c r="T22" s="75"/>
      <c r="U22" s="75"/>
      <c r="V22" s="127"/>
      <c r="W22" s="211"/>
      <c r="X22" s="204"/>
      <c r="Y22" s="204"/>
      <c r="AA22" s="215"/>
      <c r="AB22" s="215"/>
      <c r="AC22" s="194"/>
      <c r="AD22" s="194"/>
      <c r="AE22" s="194"/>
      <c r="AF22" s="205"/>
      <c r="AG22" s="205"/>
      <c r="AH22" s="205"/>
      <c r="AI22" s="205"/>
      <c r="AJ22" s="205"/>
      <c r="AK22" s="194"/>
      <c r="AL22" s="194"/>
    </row>
    <row r="23" spans="1:38" ht="0.75" customHeight="1" thickBot="1" x14ac:dyDescent="0.25">
      <c r="A23" s="858"/>
      <c r="B23" s="852"/>
      <c r="C23" s="840"/>
      <c r="D23" s="843"/>
      <c r="E23" s="861"/>
      <c r="F23" s="851" t="s">
        <v>249</v>
      </c>
      <c r="G23" s="852" t="str">
        <f>+IF('6 Valoración Control'!G22="","",'6 Valoración Control'!G22)</f>
        <v/>
      </c>
      <c r="H23" s="162" t="s">
        <v>243</v>
      </c>
      <c r="I23" s="174"/>
      <c r="J23" s="840"/>
      <c r="K23" s="843"/>
      <c r="L23" s="846"/>
      <c r="M23" s="206"/>
      <c r="N23" s="207"/>
      <c r="O23" s="75"/>
      <c r="P23" s="75"/>
      <c r="Q23" s="208"/>
      <c r="R23" s="209"/>
      <c r="S23" s="206"/>
      <c r="T23" s="75"/>
      <c r="U23" s="75"/>
      <c r="V23" s="127"/>
      <c r="W23" s="211"/>
      <c r="X23" s="204"/>
      <c r="Y23" s="204"/>
      <c r="AA23" s="215"/>
      <c r="AB23" s="215"/>
      <c r="AC23" s="194"/>
      <c r="AD23" s="214"/>
      <c r="AE23" s="214"/>
      <c r="AF23" s="214"/>
      <c r="AG23" s="214"/>
      <c r="AH23" s="214"/>
      <c r="AI23" s="214"/>
      <c r="AJ23" s="205"/>
      <c r="AK23" s="194"/>
      <c r="AL23" s="194"/>
    </row>
    <row r="24" spans="1:38" ht="43.5" hidden="1" customHeight="1" thickBot="1" x14ac:dyDescent="0.25">
      <c r="A24" s="858"/>
      <c r="B24" s="852"/>
      <c r="C24" s="840"/>
      <c r="D24" s="843"/>
      <c r="E24" s="861"/>
      <c r="F24" s="851"/>
      <c r="G24" s="852"/>
      <c r="H24" s="162" t="s">
        <v>244</v>
      </c>
      <c r="I24" s="160"/>
      <c r="J24" s="840"/>
      <c r="K24" s="843"/>
      <c r="L24" s="846"/>
      <c r="M24" s="206"/>
      <c r="N24" s="207"/>
      <c r="O24" s="75"/>
      <c r="P24" s="75"/>
      <c r="Q24" s="208"/>
      <c r="R24" s="209"/>
      <c r="S24" s="206"/>
      <c r="T24" s="75"/>
      <c r="U24" s="75"/>
      <c r="V24" s="127"/>
      <c r="W24" s="211"/>
      <c r="X24" s="204"/>
      <c r="Y24" s="204"/>
      <c r="AC24" s="194"/>
      <c r="AD24" s="217"/>
      <c r="AE24" s="217"/>
      <c r="AF24" s="217"/>
      <c r="AG24" s="217"/>
      <c r="AH24" s="217"/>
      <c r="AI24" s="217"/>
      <c r="AJ24" s="205"/>
      <c r="AK24" s="194"/>
      <c r="AL24" s="194"/>
    </row>
    <row r="25" spans="1:38" ht="43.5" hidden="1" customHeight="1" thickBot="1" x14ac:dyDescent="0.25">
      <c r="A25" s="859"/>
      <c r="B25" s="854"/>
      <c r="C25" s="841"/>
      <c r="D25" s="844"/>
      <c r="E25" s="862"/>
      <c r="F25" s="853"/>
      <c r="G25" s="854"/>
      <c r="H25" s="163" t="s">
        <v>245</v>
      </c>
      <c r="I25" s="160"/>
      <c r="J25" s="841"/>
      <c r="K25" s="844"/>
      <c r="L25" s="847"/>
      <c r="M25" s="218"/>
      <c r="N25" s="219"/>
      <c r="O25" s="88"/>
      <c r="P25" s="88"/>
      <c r="Q25" s="220"/>
      <c r="R25" s="221"/>
      <c r="S25" s="218"/>
      <c r="T25" s="75"/>
      <c r="U25" s="503"/>
      <c r="V25" s="480"/>
      <c r="W25" s="500"/>
      <c r="X25" s="204"/>
      <c r="Y25" s="204"/>
      <c r="AC25" s="194"/>
      <c r="AD25" s="214"/>
      <c r="AE25" s="214"/>
      <c r="AF25" s="214"/>
      <c r="AG25" s="214"/>
      <c r="AH25" s="214"/>
      <c r="AI25" s="214"/>
      <c r="AJ25" s="205"/>
      <c r="AK25" s="194"/>
      <c r="AL25" s="194"/>
    </row>
    <row r="26" spans="1:38" ht="138.75" customHeight="1" thickBot="1" x14ac:dyDescent="0.25">
      <c r="A26" s="857" t="str">
        <f>'2 Contexto e Identificación'!$A$11</f>
        <v>R2</v>
      </c>
      <c r="B26" s="856" t="str">
        <f>+'2 Contexto e Identificación'!$E$11</f>
        <v>Posibilidad de recibir o solicitar cualquier dádiva o beneficio a nombre propio o de terceros Con el fin de Ceder/Titular un predio sin el cumplimiento de los Requisitos</v>
      </c>
      <c r="C26" s="839" t="str">
        <f>+'5 Mapa Calor Inherente'!$C$11</f>
        <v>Improbable</v>
      </c>
      <c r="D26" s="842" t="str">
        <f>+'5 Mapa Calor Inherente'!$D$11</f>
        <v>Menor</v>
      </c>
      <c r="E26" s="860" t="str">
        <f>+'5 Mapa Calor Inherente'!$E$11</f>
        <v>Moderado</v>
      </c>
      <c r="F26" s="855" t="s">
        <v>242</v>
      </c>
      <c r="G26" s="856" t="str">
        <f>+IF('6 Valoración Control'!G25="","",'6 Valoración Control'!G25)</f>
        <v>Omitir o pasar por alto algunos requisitos dentro de la visita de caracterización del predio/familia por parte del contrastista que realiza la actividad</v>
      </c>
      <c r="H26" s="164" t="s">
        <v>243</v>
      </c>
      <c r="I26" s="160" t="s">
        <v>346</v>
      </c>
      <c r="J26" s="839" t="str">
        <f>+'7 Mapa Calor Residual'!$C$10</f>
        <v>Improbable</v>
      </c>
      <c r="K26" s="842" t="str">
        <f>+'7 Mapa Calor Residual'!$D$10</f>
        <v>Menor</v>
      </c>
      <c r="L26" s="845" t="str">
        <f>+'7 Mapa Calor Residual'!$E$10</f>
        <v>Moderado</v>
      </c>
      <c r="M26" s="195" t="s">
        <v>258</v>
      </c>
      <c r="N26" s="497" t="s">
        <v>352</v>
      </c>
      <c r="O26" s="497" t="s">
        <v>358</v>
      </c>
      <c r="P26" s="497" t="s">
        <v>362</v>
      </c>
      <c r="Q26" s="497" t="s">
        <v>359</v>
      </c>
      <c r="R26" s="497" t="s">
        <v>366</v>
      </c>
      <c r="S26" s="505" t="s">
        <v>372</v>
      </c>
      <c r="T26" s="502" t="s">
        <v>376</v>
      </c>
      <c r="U26" s="502" t="s">
        <v>375</v>
      </c>
      <c r="V26" s="502" t="s">
        <v>375</v>
      </c>
      <c r="W26" s="501" t="s">
        <v>373</v>
      </c>
      <c r="X26" s="204"/>
      <c r="Y26" s="204"/>
      <c r="AC26" s="194"/>
      <c r="AD26" s="214"/>
      <c r="AE26" s="214"/>
      <c r="AF26" s="214"/>
      <c r="AG26" s="214"/>
      <c r="AH26" s="214"/>
      <c r="AI26" s="214"/>
      <c r="AJ26" s="205"/>
      <c r="AK26" s="194"/>
      <c r="AL26" s="194"/>
    </row>
    <row r="27" spans="1:38" ht="63" customHeight="1" thickBot="1" x14ac:dyDescent="0.3">
      <c r="A27" s="858"/>
      <c r="B27" s="852"/>
      <c r="C27" s="840"/>
      <c r="D27" s="843"/>
      <c r="E27" s="861"/>
      <c r="F27" s="851"/>
      <c r="G27" s="852"/>
      <c r="H27" s="162" t="s">
        <v>244</v>
      </c>
      <c r="I27" s="160" t="s">
        <v>347</v>
      </c>
      <c r="J27" s="840"/>
      <c r="K27" s="843"/>
      <c r="L27" s="846"/>
      <c r="M27" s="195" t="s">
        <v>258</v>
      </c>
      <c r="N27" s="497" t="s">
        <v>353</v>
      </c>
      <c r="O27" s="497" t="s">
        <v>360</v>
      </c>
      <c r="P27" s="497" t="s">
        <v>362</v>
      </c>
      <c r="Q27" s="497" t="s">
        <v>359</v>
      </c>
      <c r="R27" s="497" t="s">
        <v>367</v>
      </c>
      <c r="S27" s="505" t="s">
        <v>372</v>
      </c>
      <c r="T27" s="502" t="s">
        <v>376</v>
      </c>
      <c r="U27" s="502" t="s">
        <v>375</v>
      </c>
      <c r="V27" s="502" t="s">
        <v>375</v>
      </c>
      <c r="W27" s="501" t="s">
        <v>373</v>
      </c>
      <c r="X27" s="204"/>
      <c r="Y27" s="204"/>
    </row>
    <row r="28" spans="1:38" ht="96" customHeight="1" thickBot="1" x14ac:dyDescent="0.3">
      <c r="A28" s="858"/>
      <c r="B28" s="852"/>
      <c r="C28" s="840"/>
      <c r="D28" s="843"/>
      <c r="E28" s="861"/>
      <c r="F28" s="851"/>
      <c r="G28" s="852"/>
      <c r="H28" s="162" t="s">
        <v>245</v>
      </c>
      <c r="I28" s="160" t="s">
        <v>348</v>
      </c>
      <c r="J28" s="840"/>
      <c r="K28" s="843"/>
      <c r="L28" s="846"/>
      <c r="M28" s="195" t="s">
        <v>258</v>
      </c>
      <c r="N28" s="497" t="s">
        <v>354</v>
      </c>
      <c r="O28" s="497" t="s">
        <v>361</v>
      </c>
      <c r="P28" s="497" t="s">
        <v>362</v>
      </c>
      <c r="Q28" s="497" t="s">
        <v>359</v>
      </c>
      <c r="R28" s="497" t="s">
        <v>368</v>
      </c>
      <c r="S28" s="505" t="s">
        <v>372</v>
      </c>
      <c r="T28" s="502" t="s">
        <v>376</v>
      </c>
      <c r="U28" s="502" t="s">
        <v>375</v>
      </c>
      <c r="V28" s="502" t="s">
        <v>375</v>
      </c>
      <c r="W28" s="501" t="s">
        <v>373</v>
      </c>
      <c r="X28" s="204"/>
      <c r="Y28" s="204"/>
    </row>
    <row r="29" spans="1:38" ht="87" customHeight="1" thickBot="1" x14ac:dyDescent="0.3">
      <c r="A29" s="858"/>
      <c r="B29" s="852"/>
      <c r="C29" s="840"/>
      <c r="D29" s="843"/>
      <c r="E29" s="861"/>
      <c r="F29" s="851" t="s">
        <v>246</v>
      </c>
      <c r="G29" s="852" t="str">
        <f>+IF('6 Valoración Control'!G28="","",'6 Valoración Control'!G28)</f>
        <v>Omitir o pasar por alto el cumplimiento de requisitos en la revisión técnica y jurídica realizada por parte del área de Titulación de Predios y Legalización de Barrios</v>
      </c>
      <c r="H29" s="162" t="s">
        <v>243</v>
      </c>
      <c r="I29" s="160" t="s">
        <v>349</v>
      </c>
      <c r="J29" s="840"/>
      <c r="K29" s="843"/>
      <c r="L29" s="846"/>
      <c r="M29" s="195" t="s">
        <v>258</v>
      </c>
      <c r="N29" s="497" t="s">
        <v>355</v>
      </c>
      <c r="O29" s="497" t="s">
        <v>363</v>
      </c>
      <c r="P29" s="497" t="s">
        <v>362</v>
      </c>
      <c r="Q29" s="497" t="s">
        <v>359</v>
      </c>
      <c r="R29" s="497" t="s">
        <v>369</v>
      </c>
      <c r="S29" s="505" t="s">
        <v>372</v>
      </c>
      <c r="T29" s="502" t="s">
        <v>376</v>
      </c>
      <c r="U29" s="502" t="s">
        <v>375</v>
      </c>
      <c r="V29" s="502" t="s">
        <v>375</v>
      </c>
      <c r="W29" s="501" t="s">
        <v>373</v>
      </c>
      <c r="X29" s="204"/>
      <c r="Y29" s="204"/>
    </row>
    <row r="30" spans="1:38" ht="65.25" customHeight="1" thickBot="1" x14ac:dyDescent="0.3">
      <c r="A30" s="858"/>
      <c r="B30" s="852"/>
      <c r="C30" s="840"/>
      <c r="D30" s="843"/>
      <c r="E30" s="861"/>
      <c r="F30" s="851"/>
      <c r="G30" s="852"/>
      <c r="H30" s="162" t="s">
        <v>244</v>
      </c>
      <c r="I30" s="160" t="s">
        <v>350</v>
      </c>
      <c r="J30" s="840"/>
      <c r="K30" s="843"/>
      <c r="L30" s="846"/>
      <c r="M30" s="195" t="s">
        <v>258</v>
      </c>
      <c r="N30" s="497" t="s">
        <v>356</v>
      </c>
      <c r="O30" s="497" t="s">
        <v>364</v>
      </c>
      <c r="P30" s="497" t="s">
        <v>362</v>
      </c>
      <c r="Q30" s="497" t="s">
        <v>359</v>
      </c>
      <c r="R30" s="497" t="s">
        <v>370</v>
      </c>
      <c r="S30" s="505" t="s">
        <v>372</v>
      </c>
      <c r="T30" s="502" t="s">
        <v>376</v>
      </c>
      <c r="U30" s="502" t="s">
        <v>375</v>
      </c>
      <c r="V30" s="502" t="s">
        <v>375</v>
      </c>
      <c r="W30" s="501" t="s">
        <v>373</v>
      </c>
      <c r="X30" s="204"/>
      <c r="Y30" s="204"/>
    </row>
    <row r="31" spans="1:38" ht="82.5" customHeight="1" x14ac:dyDescent="0.25">
      <c r="A31" s="858"/>
      <c r="B31" s="852"/>
      <c r="C31" s="840"/>
      <c r="D31" s="843"/>
      <c r="E31" s="861"/>
      <c r="F31" s="851"/>
      <c r="G31" s="852"/>
      <c r="H31" s="162" t="s">
        <v>245</v>
      </c>
      <c r="I31" s="160" t="s">
        <v>351</v>
      </c>
      <c r="J31" s="840"/>
      <c r="K31" s="843"/>
      <c r="L31" s="846"/>
      <c r="M31" s="195" t="s">
        <v>258</v>
      </c>
      <c r="N31" s="497" t="s">
        <v>357</v>
      </c>
      <c r="O31" s="497" t="s">
        <v>365</v>
      </c>
      <c r="P31" s="497" t="s">
        <v>362</v>
      </c>
      <c r="Q31" s="497" t="s">
        <v>359</v>
      </c>
      <c r="R31" s="497" t="s">
        <v>371</v>
      </c>
      <c r="S31" s="505" t="s">
        <v>372</v>
      </c>
      <c r="T31" s="502" t="s">
        <v>376</v>
      </c>
      <c r="U31" s="502" t="s">
        <v>375</v>
      </c>
      <c r="V31" s="502" t="s">
        <v>375</v>
      </c>
      <c r="W31" s="501" t="s">
        <v>373</v>
      </c>
      <c r="X31" s="57"/>
      <c r="Y31" s="57"/>
      <c r="AA31" s="58"/>
      <c r="AB31" s="58"/>
      <c r="AC31" s="58"/>
      <c r="AD31" s="58"/>
      <c r="AE31" s="58"/>
      <c r="AF31" s="57"/>
      <c r="AG31" s="57"/>
      <c r="AH31" s="57"/>
      <c r="AI31" s="57"/>
      <c r="AJ31" s="57"/>
    </row>
    <row r="32" spans="1:38" ht="30" customHeight="1" x14ac:dyDescent="0.25">
      <c r="A32" s="858"/>
      <c r="B32" s="852"/>
      <c r="C32" s="840"/>
      <c r="D32" s="843"/>
      <c r="E32" s="861"/>
      <c r="F32" s="851" t="s">
        <v>247</v>
      </c>
      <c r="G32" s="852"/>
      <c r="H32" s="162" t="s">
        <v>243</v>
      </c>
      <c r="I32" s="160"/>
      <c r="J32" s="840"/>
      <c r="K32" s="843"/>
      <c r="L32" s="846"/>
      <c r="M32" s="206"/>
      <c r="N32" s="207"/>
      <c r="O32" s="75"/>
      <c r="P32" s="75"/>
      <c r="Q32" s="208"/>
      <c r="R32" s="209"/>
      <c r="S32" s="210"/>
      <c r="T32" s="207"/>
      <c r="U32" s="75"/>
      <c r="V32" s="127"/>
      <c r="W32" s="211"/>
      <c r="X32" s="57"/>
      <c r="Y32" s="57"/>
      <c r="AA32" s="58"/>
      <c r="AB32" s="58"/>
      <c r="AC32" s="58"/>
      <c r="AD32" s="58"/>
      <c r="AE32" s="58"/>
      <c r="AF32" s="57"/>
      <c r="AG32" s="57"/>
      <c r="AH32" s="57"/>
      <c r="AI32" s="57"/>
      <c r="AJ32" s="57"/>
    </row>
    <row r="33" spans="1:36" ht="4.5" customHeight="1" x14ac:dyDescent="0.25">
      <c r="A33" s="858"/>
      <c r="B33" s="852"/>
      <c r="C33" s="840"/>
      <c r="D33" s="843"/>
      <c r="E33" s="861"/>
      <c r="F33" s="851"/>
      <c r="G33" s="852"/>
      <c r="H33" s="162" t="s">
        <v>244</v>
      </c>
      <c r="I33" s="160"/>
      <c r="J33" s="840"/>
      <c r="K33" s="843"/>
      <c r="L33" s="846"/>
      <c r="M33" s="206"/>
      <c r="N33" s="207"/>
      <c r="O33" s="75"/>
      <c r="P33" s="75"/>
      <c r="Q33" s="208"/>
      <c r="R33" s="209"/>
      <c r="S33" s="210"/>
      <c r="T33" s="207"/>
      <c r="U33" s="75"/>
      <c r="V33" s="127"/>
      <c r="W33" s="211"/>
      <c r="X33" s="57"/>
      <c r="Y33" s="57"/>
      <c r="AA33" s="58"/>
      <c r="AB33" s="58"/>
      <c r="AC33" s="58"/>
      <c r="AD33" s="58"/>
      <c r="AE33" s="58"/>
      <c r="AF33" s="57"/>
      <c r="AG33" s="57"/>
      <c r="AH33" s="57"/>
      <c r="AI33" s="57"/>
      <c r="AJ33" s="57"/>
    </row>
    <row r="34" spans="1:36" ht="19.5" hidden="1" customHeight="1" x14ac:dyDescent="0.25">
      <c r="A34" s="858"/>
      <c r="B34" s="852"/>
      <c r="C34" s="840"/>
      <c r="D34" s="843"/>
      <c r="E34" s="861"/>
      <c r="F34" s="851"/>
      <c r="G34" s="852"/>
      <c r="H34" s="162" t="s">
        <v>245</v>
      </c>
      <c r="I34" s="160"/>
      <c r="J34" s="840"/>
      <c r="K34" s="843"/>
      <c r="L34" s="846"/>
      <c r="M34" s="206"/>
      <c r="N34" s="207"/>
      <c r="O34" s="75"/>
      <c r="P34" s="75"/>
      <c r="Q34" s="208"/>
      <c r="R34" s="209"/>
      <c r="S34" s="210"/>
      <c r="T34" s="207"/>
      <c r="U34" s="75"/>
      <c r="V34" s="127"/>
      <c r="W34" s="211"/>
      <c r="X34" s="57"/>
      <c r="Y34" s="57"/>
      <c r="AA34" s="58"/>
      <c r="AB34" s="58"/>
      <c r="AC34" s="58"/>
      <c r="AD34" s="58"/>
      <c r="AE34" s="58"/>
      <c r="AF34" s="57"/>
      <c r="AG34" s="57"/>
      <c r="AH34" s="57"/>
      <c r="AI34" s="57"/>
      <c r="AJ34" s="57"/>
    </row>
    <row r="35" spans="1:36" ht="19.5" hidden="1" customHeight="1" x14ac:dyDescent="0.25">
      <c r="A35" s="858"/>
      <c r="B35" s="852"/>
      <c r="C35" s="840"/>
      <c r="D35" s="843"/>
      <c r="E35" s="861"/>
      <c r="F35" s="851" t="s">
        <v>248</v>
      </c>
      <c r="G35" s="852" t="str">
        <f>+IF('6 Valoración Control'!G34="","",'6 Valoración Control'!G34)</f>
        <v/>
      </c>
      <c r="H35" s="162" t="s">
        <v>243</v>
      </c>
      <c r="I35" s="160"/>
      <c r="J35" s="840"/>
      <c r="K35" s="843"/>
      <c r="L35" s="846"/>
      <c r="M35" s="206"/>
      <c r="N35" s="207"/>
      <c r="O35" s="75"/>
      <c r="P35" s="75"/>
      <c r="Q35" s="208"/>
      <c r="R35" s="209"/>
      <c r="S35" s="210"/>
      <c r="T35" s="207"/>
      <c r="U35" s="75"/>
      <c r="V35" s="127"/>
      <c r="W35" s="211"/>
      <c r="X35" s="57"/>
      <c r="Y35" s="57"/>
      <c r="AA35" s="58"/>
      <c r="AB35" s="58"/>
      <c r="AC35" s="58"/>
      <c r="AD35" s="58"/>
      <c r="AE35" s="58"/>
      <c r="AF35" s="57"/>
      <c r="AG35" s="57"/>
      <c r="AH35" s="57"/>
      <c r="AI35" s="57"/>
      <c r="AJ35" s="57"/>
    </row>
    <row r="36" spans="1:36" ht="19.5" hidden="1" customHeight="1" x14ac:dyDescent="0.25">
      <c r="A36" s="858"/>
      <c r="B36" s="852"/>
      <c r="C36" s="840"/>
      <c r="D36" s="843"/>
      <c r="E36" s="861"/>
      <c r="F36" s="851"/>
      <c r="G36" s="852"/>
      <c r="H36" s="162" t="s">
        <v>244</v>
      </c>
      <c r="I36" s="160"/>
      <c r="J36" s="840"/>
      <c r="K36" s="843"/>
      <c r="L36" s="846"/>
      <c r="M36" s="206"/>
      <c r="N36" s="207"/>
      <c r="O36" s="75"/>
      <c r="P36" s="75"/>
      <c r="Q36" s="208"/>
      <c r="R36" s="209"/>
      <c r="S36" s="210"/>
      <c r="T36" s="207"/>
      <c r="U36" s="75"/>
      <c r="V36" s="127"/>
      <c r="W36" s="211"/>
      <c r="X36" s="57"/>
      <c r="Y36" s="57"/>
      <c r="AA36" s="58"/>
      <c r="AB36" s="58"/>
      <c r="AC36" s="58"/>
      <c r="AD36" s="58"/>
      <c r="AE36" s="58"/>
      <c r="AF36" s="57"/>
      <c r="AG36" s="57"/>
      <c r="AH36" s="57"/>
      <c r="AI36" s="57"/>
      <c r="AJ36" s="57"/>
    </row>
    <row r="37" spans="1:36" ht="19.5" hidden="1" customHeight="1" x14ac:dyDescent="0.25">
      <c r="A37" s="858"/>
      <c r="B37" s="852"/>
      <c r="C37" s="840"/>
      <c r="D37" s="843"/>
      <c r="E37" s="861"/>
      <c r="F37" s="851"/>
      <c r="G37" s="852"/>
      <c r="H37" s="162" t="s">
        <v>245</v>
      </c>
      <c r="I37" s="160"/>
      <c r="J37" s="840"/>
      <c r="K37" s="843"/>
      <c r="L37" s="846"/>
      <c r="M37" s="206"/>
      <c r="N37" s="207"/>
      <c r="O37" s="75"/>
      <c r="P37" s="75"/>
      <c r="Q37" s="208"/>
      <c r="R37" s="209"/>
      <c r="S37" s="210"/>
      <c r="T37" s="207"/>
      <c r="U37" s="75"/>
      <c r="V37" s="127"/>
      <c r="W37" s="211"/>
      <c r="X37" s="57"/>
      <c r="Y37" s="57"/>
      <c r="AA37" s="58"/>
      <c r="AB37" s="58"/>
      <c r="AC37" s="58"/>
      <c r="AD37" s="58"/>
      <c r="AE37" s="58"/>
      <c r="AF37" s="57"/>
      <c r="AG37" s="57"/>
      <c r="AH37" s="57"/>
      <c r="AI37" s="57"/>
      <c r="AJ37" s="57"/>
    </row>
    <row r="38" spans="1:36" ht="5.25" customHeight="1" x14ac:dyDescent="0.25">
      <c r="A38" s="858"/>
      <c r="B38" s="852"/>
      <c r="C38" s="840"/>
      <c r="D38" s="843"/>
      <c r="E38" s="861"/>
      <c r="F38" s="851" t="s">
        <v>249</v>
      </c>
      <c r="G38" s="852" t="str">
        <f>+IF('6 Valoración Control'!G37="","",'6 Valoración Control'!G37)</f>
        <v/>
      </c>
      <c r="H38" s="162" t="s">
        <v>243</v>
      </c>
      <c r="I38" s="160"/>
      <c r="J38" s="840"/>
      <c r="K38" s="843"/>
      <c r="L38" s="846"/>
      <c r="M38" s="206"/>
      <c r="N38" s="207"/>
      <c r="O38" s="75"/>
      <c r="P38" s="75"/>
      <c r="Q38" s="208"/>
      <c r="R38" s="209"/>
      <c r="S38" s="210"/>
      <c r="T38" s="207"/>
      <c r="U38" s="75"/>
      <c r="V38" s="127"/>
      <c r="W38" s="211"/>
    </row>
    <row r="39" spans="1:36" ht="19.5" customHeight="1" x14ac:dyDescent="0.25">
      <c r="A39" s="858"/>
      <c r="B39" s="852"/>
      <c r="C39" s="840"/>
      <c r="D39" s="843"/>
      <c r="E39" s="861"/>
      <c r="F39" s="851"/>
      <c r="G39" s="852"/>
      <c r="H39" s="162" t="s">
        <v>244</v>
      </c>
      <c r="I39" s="160"/>
      <c r="J39" s="840"/>
      <c r="K39" s="843"/>
      <c r="L39" s="846"/>
      <c r="M39" s="206"/>
      <c r="N39" s="207"/>
      <c r="O39" s="75"/>
      <c r="P39" s="75"/>
      <c r="Q39" s="208"/>
      <c r="R39" s="209"/>
      <c r="S39" s="210"/>
      <c r="T39" s="207"/>
      <c r="U39" s="75"/>
      <c r="V39" s="127"/>
      <c r="W39" s="211"/>
    </row>
    <row r="40" spans="1:36" ht="25.5" customHeight="1" thickBot="1" x14ac:dyDescent="0.3">
      <c r="A40" s="859"/>
      <c r="B40" s="854"/>
      <c r="C40" s="841"/>
      <c r="D40" s="844"/>
      <c r="E40" s="862"/>
      <c r="F40" s="853"/>
      <c r="G40" s="854"/>
      <c r="H40" s="163" t="s">
        <v>245</v>
      </c>
      <c r="I40" s="161"/>
      <c r="J40" s="841"/>
      <c r="K40" s="844"/>
      <c r="L40" s="847"/>
      <c r="M40" s="218"/>
      <c r="N40" s="219"/>
      <c r="O40" s="88"/>
      <c r="P40" s="88"/>
      <c r="Q40" s="220"/>
      <c r="R40" s="221"/>
      <c r="S40" s="222"/>
      <c r="T40" s="219"/>
      <c r="U40" s="88"/>
      <c r="V40" s="129"/>
      <c r="W40" s="223"/>
    </row>
    <row r="41" spans="1:36" ht="117.75" customHeight="1" x14ac:dyDescent="0.25">
      <c r="A41" s="857" t="str">
        <f>'2 Contexto e Identificación'!$A$12</f>
        <v>R3</v>
      </c>
      <c r="B41" s="856" t="str">
        <f>+'2 Contexto e Identificación'!$E$12</f>
        <v>Posibilidad de recibir o solicitar cualquier dádiva o beneficio a nombre propio o de terceros Para ingresar un funcionario que no haya sido nombrado y no se encuentre posesionado</v>
      </c>
      <c r="C41" s="839" t="str">
        <f>+'5 Mapa Calor Inherente'!$C$12</f>
        <v>Rara Vez</v>
      </c>
      <c r="D41" s="842" t="str">
        <f>+'5 Mapa Calor Inherente'!$D$12</f>
        <v>Moderado</v>
      </c>
      <c r="E41" s="860" t="str">
        <f>+'5 Mapa Calor Inherente'!$E$12</f>
        <v>Moderado</v>
      </c>
      <c r="F41" s="855" t="s">
        <v>242</v>
      </c>
      <c r="G41" s="856" t="str">
        <f>+IF('6 Valoración Control'!G40="","",'6 Valoración Control'!G40)</f>
        <v>Recepción de documentación falsa por parte de la persona que sería nombrada en la entidad, la cual no es verificada por parte del personal que la recibe</v>
      </c>
      <c r="H41" s="164" t="s">
        <v>243</v>
      </c>
      <c r="I41" s="148" t="str">
        <f>+IF('6 Valoración Control'!I40="","",'6 Valoración Control'!I40)</f>
        <v>El candidato entrega los documentos para el nombramiento ante Capital Humano, los cuales son objeto de un chequeo de requisitos con el fin de contrastarlos con los establecidos en el Manual de Funciones y el procedimiento dentro de la entidad; una vez se realiza esta verificacación, se procede a constar la veracidad del mismo por parte del personal de Capital Humano</v>
      </c>
      <c r="J41" s="839" t="s">
        <v>381</v>
      </c>
      <c r="K41" s="842" t="str">
        <f>+'7 Mapa Calor Residual'!$D$11</f>
        <v>Moderado</v>
      </c>
      <c r="L41" s="845" t="str">
        <f>+'7 Mapa Calor Residual'!$E$11</f>
        <v>Moderado</v>
      </c>
      <c r="M41" s="195" t="s">
        <v>258</v>
      </c>
      <c r="N41" s="225" t="s">
        <v>391</v>
      </c>
      <c r="O41" s="95" t="s">
        <v>392</v>
      </c>
      <c r="P41" s="95" t="s">
        <v>393</v>
      </c>
      <c r="Q41" s="226" t="s">
        <v>359</v>
      </c>
      <c r="R41" s="227" t="s">
        <v>394</v>
      </c>
      <c r="S41" s="505" t="s">
        <v>372</v>
      </c>
      <c r="T41" s="502" t="s">
        <v>376</v>
      </c>
      <c r="U41" s="502" t="s">
        <v>375</v>
      </c>
      <c r="V41" s="502" t="s">
        <v>375</v>
      </c>
      <c r="W41" s="501" t="s">
        <v>373</v>
      </c>
    </row>
    <row r="42" spans="1:36" x14ac:dyDescent="0.25">
      <c r="A42" s="858"/>
      <c r="B42" s="852"/>
      <c r="C42" s="840"/>
      <c r="D42" s="843"/>
      <c r="E42" s="861"/>
      <c r="F42" s="851"/>
      <c r="G42" s="852"/>
      <c r="H42" s="162" t="s">
        <v>244</v>
      </c>
      <c r="I42" s="160" t="str">
        <f>+IF('6 Valoración Control'!I41="","",'6 Valoración Control'!I41)</f>
        <v/>
      </c>
      <c r="J42" s="840"/>
      <c r="K42" s="843"/>
      <c r="L42" s="846"/>
      <c r="M42" s="206"/>
      <c r="N42" s="207"/>
      <c r="O42" s="75"/>
      <c r="P42" s="75"/>
      <c r="Q42" s="208"/>
      <c r="R42" s="209"/>
      <c r="S42" s="210"/>
      <c r="T42" s="207"/>
      <c r="U42" s="75"/>
      <c r="V42" s="127"/>
      <c r="W42" s="211"/>
    </row>
    <row r="43" spans="1:36" x14ac:dyDescent="0.25">
      <c r="A43" s="858"/>
      <c r="B43" s="852"/>
      <c r="C43" s="840"/>
      <c r="D43" s="843"/>
      <c r="E43" s="861"/>
      <c r="F43" s="851"/>
      <c r="G43" s="852"/>
      <c r="H43" s="162" t="s">
        <v>245</v>
      </c>
      <c r="I43" s="160" t="str">
        <f>+IF('6 Valoración Control'!I42="","",'6 Valoración Control'!I42)</f>
        <v/>
      </c>
      <c r="J43" s="840"/>
      <c r="K43" s="843"/>
      <c r="L43" s="846"/>
      <c r="M43" s="206"/>
      <c r="N43" s="207"/>
      <c r="O43" s="75"/>
      <c r="P43" s="75"/>
      <c r="Q43" s="208"/>
      <c r="R43" s="209"/>
      <c r="S43" s="210"/>
      <c r="T43" s="207"/>
      <c r="U43" s="75"/>
      <c r="V43" s="127"/>
      <c r="W43" s="211"/>
    </row>
    <row r="44" spans="1:36" x14ac:dyDescent="0.25">
      <c r="A44" s="858"/>
      <c r="B44" s="852"/>
      <c r="C44" s="840"/>
      <c r="D44" s="843"/>
      <c r="E44" s="861"/>
      <c r="F44" s="851" t="s">
        <v>246</v>
      </c>
      <c r="G44" s="852" t="str">
        <f>+IF('6 Valoración Control'!G43="","",'6 Valoración Control'!G43)</f>
        <v/>
      </c>
      <c r="H44" s="162" t="s">
        <v>243</v>
      </c>
      <c r="I44" s="160" t="str">
        <f>+IF('6 Valoración Control'!I43="","",'6 Valoración Control'!I43)</f>
        <v/>
      </c>
      <c r="J44" s="840"/>
      <c r="K44" s="843"/>
      <c r="L44" s="846"/>
      <c r="M44" s="206"/>
      <c r="N44" s="207"/>
      <c r="O44" s="75"/>
      <c r="P44" s="75"/>
      <c r="Q44" s="208"/>
      <c r="R44" s="209"/>
      <c r="S44" s="210"/>
      <c r="T44" s="207"/>
      <c r="U44" s="75"/>
      <c r="V44" s="127"/>
      <c r="W44" s="211"/>
    </row>
    <row r="45" spans="1:36" x14ac:dyDescent="0.25">
      <c r="A45" s="858"/>
      <c r="B45" s="852"/>
      <c r="C45" s="840"/>
      <c r="D45" s="843"/>
      <c r="E45" s="861"/>
      <c r="F45" s="851"/>
      <c r="G45" s="852"/>
      <c r="H45" s="162" t="s">
        <v>244</v>
      </c>
      <c r="I45" s="160" t="str">
        <f>+IF('6 Valoración Control'!I44="","",'6 Valoración Control'!I44)</f>
        <v/>
      </c>
      <c r="J45" s="840"/>
      <c r="K45" s="843"/>
      <c r="L45" s="846"/>
      <c r="M45" s="206"/>
      <c r="N45" s="207"/>
      <c r="O45" s="75"/>
      <c r="P45" s="75"/>
      <c r="Q45" s="208"/>
      <c r="R45" s="209"/>
      <c r="S45" s="210"/>
      <c r="T45" s="207"/>
      <c r="U45" s="75"/>
      <c r="V45" s="127"/>
      <c r="W45" s="211"/>
    </row>
    <row r="46" spans="1:36" x14ac:dyDescent="0.25">
      <c r="A46" s="858"/>
      <c r="B46" s="852"/>
      <c r="C46" s="840"/>
      <c r="D46" s="843"/>
      <c r="E46" s="861"/>
      <c r="F46" s="851"/>
      <c r="G46" s="852"/>
      <c r="H46" s="162" t="s">
        <v>245</v>
      </c>
      <c r="I46" s="160" t="str">
        <f>+IF('6 Valoración Control'!I45="","",'6 Valoración Control'!I45)</f>
        <v/>
      </c>
      <c r="J46" s="840"/>
      <c r="K46" s="843"/>
      <c r="L46" s="846"/>
      <c r="M46" s="206"/>
      <c r="N46" s="207"/>
      <c r="O46" s="75"/>
      <c r="P46" s="75"/>
      <c r="Q46" s="208"/>
      <c r="R46" s="209"/>
      <c r="S46" s="210"/>
      <c r="T46" s="207"/>
      <c r="U46" s="75"/>
      <c r="V46" s="127"/>
      <c r="W46" s="211"/>
    </row>
    <row r="47" spans="1:36" x14ac:dyDescent="0.25">
      <c r="A47" s="858"/>
      <c r="B47" s="852"/>
      <c r="C47" s="840"/>
      <c r="D47" s="843"/>
      <c r="E47" s="861"/>
      <c r="F47" s="851" t="s">
        <v>247</v>
      </c>
      <c r="G47" s="852" t="str">
        <f>+IF('6 Valoración Control'!G46="","",'6 Valoración Control'!G46)</f>
        <v/>
      </c>
      <c r="H47" s="162" t="s">
        <v>243</v>
      </c>
      <c r="I47" s="160" t="str">
        <f>+IF('6 Valoración Control'!I46="","",'6 Valoración Control'!I46)</f>
        <v/>
      </c>
      <c r="J47" s="840"/>
      <c r="K47" s="843"/>
      <c r="L47" s="846"/>
      <c r="M47" s="206"/>
      <c r="N47" s="207"/>
      <c r="O47" s="75"/>
      <c r="P47" s="75"/>
      <c r="Q47" s="208"/>
      <c r="R47" s="209"/>
      <c r="S47" s="210"/>
      <c r="T47" s="207"/>
      <c r="U47" s="75"/>
      <c r="V47" s="127"/>
      <c r="W47" s="211"/>
    </row>
    <row r="48" spans="1:36" x14ac:dyDescent="0.25">
      <c r="A48" s="858"/>
      <c r="B48" s="852"/>
      <c r="C48" s="840"/>
      <c r="D48" s="843"/>
      <c r="E48" s="861"/>
      <c r="F48" s="851"/>
      <c r="G48" s="852"/>
      <c r="H48" s="162" t="s">
        <v>244</v>
      </c>
      <c r="I48" s="160" t="str">
        <f>+IF('6 Valoración Control'!I47="","",'6 Valoración Control'!I47)</f>
        <v/>
      </c>
      <c r="J48" s="840"/>
      <c r="K48" s="843"/>
      <c r="L48" s="846"/>
      <c r="M48" s="206"/>
      <c r="N48" s="207"/>
      <c r="O48" s="75"/>
      <c r="P48" s="75"/>
      <c r="Q48" s="208"/>
      <c r="R48" s="209"/>
      <c r="S48" s="210"/>
      <c r="T48" s="207"/>
      <c r="U48" s="75"/>
      <c r="V48" s="127"/>
      <c r="W48" s="211"/>
    </row>
    <row r="49" spans="1:23" x14ac:dyDescent="0.25">
      <c r="A49" s="858"/>
      <c r="B49" s="852"/>
      <c r="C49" s="840"/>
      <c r="D49" s="843"/>
      <c r="E49" s="861"/>
      <c r="F49" s="851"/>
      <c r="G49" s="852"/>
      <c r="H49" s="162" t="s">
        <v>245</v>
      </c>
      <c r="I49" s="160" t="str">
        <f>+IF('6 Valoración Control'!I48="","",'6 Valoración Control'!I48)</f>
        <v/>
      </c>
      <c r="J49" s="840"/>
      <c r="K49" s="843"/>
      <c r="L49" s="846"/>
      <c r="M49" s="206"/>
      <c r="N49" s="207"/>
      <c r="O49" s="75"/>
      <c r="P49" s="75"/>
      <c r="Q49" s="208"/>
      <c r="R49" s="209"/>
      <c r="S49" s="210"/>
      <c r="T49" s="207"/>
      <c r="U49" s="75"/>
      <c r="V49" s="127"/>
      <c r="W49" s="211"/>
    </row>
    <row r="50" spans="1:23" x14ac:dyDescent="0.25">
      <c r="A50" s="858"/>
      <c r="B50" s="852"/>
      <c r="C50" s="840"/>
      <c r="D50" s="843"/>
      <c r="E50" s="861"/>
      <c r="F50" s="851" t="s">
        <v>248</v>
      </c>
      <c r="G50" s="852" t="str">
        <f>+IF('6 Valoración Control'!G49="","",'6 Valoración Control'!G49)</f>
        <v/>
      </c>
      <c r="H50" s="162" t="s">
        <v>243</v>
      </c>
      <c r="I50" s="160" t="str">
        <f>+IF('6 Valoración Control'!I49="","",'6 Valoración Control'!I49)</f>
        <v/>
      </c>
      <c r="J50" s="840"/>
      <c r="K50" s="843"/>
      <c r="L50" s="846"/>
      <c r="M50" s="206"/>
      <c r="N50" s="207"/>
      <c r="O50" s="75"/>
      <c r="P50" s="75"/>
      <c r="Q50" s="208"/>
      <c r="R50" s="209"/>
      <c r="S50" s="210"/>
      <c r="T50" s="207"/>
      <c r="U50" s="75"/>
      <c r="V50" s="127"/>
      <c r="W50" s="211"/>
    </row>
    <row r="51" spans="1:23" x14ac:dyDescent="0.25">
      <c r="A51" s="858"/>
      <c r="B51" s="852"/>
      <c r="C51" s="840"/>
      <c r="D51" s="843"/>
      <c r="E51" s="861"/>
      <c r="F51" s="851"/>
      <c r="G51" s="852"/>
      <c r="H51" s="162" t="s">
        <v>244</v>
      </c>
      <c r="I51" s="160" t="str">
        <f>+IF('6 Valoración Control'!I50="","",'6 Valoración Control'!I50)</f>
        <v/>
      </c>
      <c r="J51" s="840"/>
      <c r="K51" s="843"/>
      <c r="L51" s="846"/>
      <c r="M51" s="206"/>
      <c r="N51" s="207"/>
      <c r="O51" s="75"/>
      <c r="P51" s="75"/>
      <c r="Q51" s="208"/>
      <c r="R51" s="209"/>
      <c r="S51" s="210"/>
      <c r="T51" s="207"/>
      <c r="U51" s="75"/>
      <c r="V51" s="127"/>
      <c r="W51" s="211"/>
    </row>
    <row r="52" spans="1:23" x14ac:dyDescent="0.25">
      <c r="A52" s="858"/>
      <c r="B52" s="852"/>
      <c r="C52" s="840"/>
      <c r="D52" s="843"/>
      <c r="E52" s="861"/>
      <c r="F52" s="851"/>
      <c r="G52" s="852"/>
      <c r="H52" s="162" t="s">
        <v>245</v>
      </c>
      <c r="I52" s="160" t="str">
        <f>+IF('6 Valoración Control'!I51="","",'6 Valoración Control'!I51)</f>
        <v/>
      </c>
      <c r="J52" s="840"/>
      <c r="K52" s="843"/>
      <c r="L52" s="846"/>
      <c r="M52" s="206"/>
      <c r="N52" s="207"/>
      <c r="O52" s="75"/>
      <c r="P52" s="75"/>
      <c r="Q52" s="208"/>
      <c r="R52" s="209"/>
      <c r="S52" s="210"/>
      <c r="T52" s="207"/>
      <c r="U52" s="75"/>
      <c r="V52" s="127"/>
      <c r="W52" s="211"/>
    </row>
    <row r="53" spans="1:23" x14ac:dyDescent="0.25">
      <c r="A53" s="858"/>
      <c r="B53" s="852"/>
      <c r="C53" s="840"/>
      <c r="D53" s="843"/>
      <c r="E53" s="861"/>
      <c r="F53" s="851" t="s">
        <v>249</v>
      </c>
      <c r="G53" s="852" t="str">
        <f>+IF('6 Valoración Control'!G52="","",'6 Valoración Control'!G52)</f>
        <v/>
      </c>
      <c r="H53" s="162" t="s">
        <v>243</v>
      </c>
      <c r="I53" s="160" t="str">
        <f>+IF('6 Valoración Control'!I52="","",'6 Valoración Control'!I52)</f>
        <v/>
      </c>
      <c r="J53" s="840"/>
      <c r="K53" s="843"/>
      <c r="L53" s="846"/>
      <c r="M53" s="206"/>
      <c r="N53" s="207"/>
      <c r="O53" s="75"/>
      <c r="P53" s="75"/>
      <c r="Q53" s="208"/>
      <c r="R53" s="209"/>
      <c r="S53" s="210"/>
      <c r="T53" s="207"/>
      <c r="U53" s="75"/>
      <c r="V53" s="127"/>
      <c r="W53" s="211"/>
    </row>
    <row r="54" spans="1:23" x14ac:dyDescent="0.25">
      <c r="A54" s="858"/>
      <c r="B54" s="852"/>
      <c r="C54" s="840"/>
      <c r="D54" s="843"/>
      <c r="E54" s="861"/>
      <c r="F54" s="851"/>
      <c r="G54" s="852"/>
      <c r="H54" s="162" t="s">
        <v>244</v>
      </c>
      <c r="I54" s="160" t="str">
        <f>+IF('6 Valoración Control'!I53="","",'6 Valoración Control'!I53)</f>
        <v/>
      </c>
      <c r="J54" s="840"/>
      <c r="K54" s="843"/>
      <c r="L54" s="846"/>
      <c r="M54" s="206"/>
      <c r="N54" s="207"/>
      <c r="O54" s="75"/>
      <c r="P54" s="75"/>
      <c r="Q54" s="208"/>
      <c r="R54" s="209"/>
      <c r="S54" s="210"/>
      <c r="T54" s="207"/>
      <c r="U54" s="75"/>
      <c r="V54" s="127"/>
      <c r="W54" s="211"/>
    </row>
    <row r="55" spans="1:23" ht="12.75" thickBot="1" x14ac:dyDescent="0.3">
      <c r="A55" s="859"/>
      <c r="B55" s="854"/>
      <c r="C55" s="841"/>
      <c r="D55" s="844"/>
      <c r="E55" s="862"/>
      <c r="F55" s="853"/>
      <c r="G55" s="854"/>
      <c r="H55" s="163" t="s">
        <v>245</v>
      </c>
      <c r="I55" s="161" t="str">
        <f>+IF('6 Valoración Control'!I54="","",'6 Valoración Control'!I54)</f>
        <v/>
      </c>
      <c r="J55" s="841"/>
      <c r="K55" s="844"/>
      <c r="L55" s="847"/>
      <c r="M55" s="218"/>
      <c r="N55" s="219"/>
      <c r="O55" s="88"/>
      <c r="P55" s="88"/>
      <c r="Q55" s="220"/>
      <c r="R55" s="221"/>
      <c r="S55" s="222"/>
      <c r="T55" s="219"/>
      <c r="U55" s="88"/>
      <c r="V55" s="129"/>
      <c r="W55" s="223"/>
    </row>
    <row r="56" spans="1:23" ht="118.5" customHeight="1" x14ac:dyDescent="0.25">
      <c r="A56" s="863" t="str">
        <f>'2 Contexto e Identificación'!$A$13</f>
        <v>R4</v>
      </c>
      <c r="B56" s="864" t="str">
        <f>+'2 Contexto e Identificación'!$E$13</f>
        <v>Posibilidad de recibir o solicitar cualquier dádiva o beneficio a nombre propio o de terceros Con el fin de  realizar un nombramiento</v>
      </c>
      <c r="C56" s="848" t="str">
        <f>+'5 Mapa Calor Inherente'!$C$13</f>
        <v>Rara Vez</v>
      </c>
      <c r="D56" s="849" t="str">
        <f>+'5 Mapa Calor Inherente'!$D$13</f>
        <v>Moderado</v>
      </c>
      <c r="E56" s="865" t="str">
        <f>+'5 Mapa Calor Inherente'!$E$13</f>
        <v>Moderado</v>
      </c>
      <c r="F56" s="866" t="s">
        <v>242</v>
      </c>
      <c r="G56" s="864" t="str">
        <f>+IF('6 Valoración Control'!G55="","",'6 Valoración Control'!G55)</f>
        <v>Recepción de documentación falsa por parte de la persona que sería nombrada en la entidad, la cual no es verificada por parte del personal que la recibe</v>
      </c>
      <c r="H56" s="173" t="s">
        <v>243</v>
      </c>
      <c r="I56" s="174" t="str">
        <f>+IF('6 Valoración Control'!I55="","",'6 Valoración Control'!I55)</f>
        <v>El candidato entrega los documentos para el nombramiento ante Capital Humano, los cuales son objeto de un chequeo de requisitos con el fin de contrastarlos con los establecidos en el Manual de Funciones y el procedimiento dentro de la entidad; una vez se realiza esta verificacación, se procede a constar la veracidad del mismo por parte del personal de Capital Humano</v>
      </c>
      <c r="J56" s="848" t="str">
        <f>+'7 Mapa Calor Residual'!$C$12</f>
        <v>Rara Vez</v>
      </c>
      <c r="K56" s="849" t="str">
        <f>+'7 Mapa Calor Residual'!$D$12</f>
        <v>Moderado</v>
      </c>
      <c r="L56" s="850" t="str">
        <f>+'7 Mapa Calor Residual'!$E$12</f>
        <v>Moderado</v>
      </c>
      <c r="M56" s="195" t="s">
        <v>258</v>
      </c>
      <c r="N56" s="225" t="s">
        <v>391</v>
      </c>
      <c r="O56" s="95" t="s">
        <v>392</v>
      </c>
      <c r="P56" s="95" t="s">
        <v>393</v>
      </c>
      <c r="Q56" s="226" t="s">
        <v>359</v>
      </c>
      <c r="R56" s="227" t="s">
        <v>394</v>
      </c>
      <c r="S56" s="505" t="s">
        <v>372</v>
      </c>
      <c r="T56" s="502" t="s">
        <v>376</v>
      </c>
      <c r="U56" s="502" t="s">
        <v>375</v>
      </c>
      <c r="V56" s="502" t="s">
        <v>375</v>
      </c>
      <c r="W56" s="501" t="s">
        <v>373</v>
      </c>
    </row>
    <row r="57" spans="1:23" x14ac:dyDescent="0.25">
      <c r="A57" s="858"/>
      <c r="B57" s="852"/>
      <c r="C57" s="840"/>
      <c r="D57" s="843"/>
      <c r="E57" s="861"/>
      <c r="F57" s="851"/>
      <c r="G57" s="852"/>
      <c r="H57" s="162" t="s">
        <v>244</v>
      </c>
      <c r="I57" s="160" t="str">
        <f>+IF('6 Valoración Control'!I56="","",'6 Valoración Control'!I56)</f>
        <v/>
      </c>
      <c r="J57" s="840"/>
      <c r="K57" s="843"/>
      <c r="L57" s="846"/>
      <c r="M57" s="206"/>
      <c r="N57" s="207"/>
      <c r="O57" s="75"/>
      <c r="P57" s="75"/>
      <c r="Q57" s="208"/>
      <c r="R57" s="209"/>
      <c r="S57" s="210"/>
      <c r="T57" s="207"/>
      <c r="U57" s="75"/>
      <c r="V57" s="127"/>
      <c r="W57" s="211"/>
    </row>
    <row r="58" spans="1:23" ht="12.75" thickBot="1" x14ac:dyDescent="0.3">
      <c r="A58" s="858"/>
      <c r="B58" s="852"/>
      <c r="C58" s="840"/>
      <c r="D58" s="843"/>
      <c r="E58" s="861"/>
      <c r="F58" s="851"/>
      <c r="G58" s="852"/>
      <c r="H58" s="162" t="s">
        <v>245</v>
      </c>
      <c r="I58" s="160" t="str">
        <f>+IF('6 Valoración Control'!I57="","",'6 Valoración Control'!I57)</f>
        <v/>
      </c>
      <c r="J58" s="840"/>
      <c r="K58" s="843"/>
      <c r="L58" s="846"/>
      <c r="M58" s="206"/>
      <c r="N58" s="207"/>
      <c r="O58" s="75"/>
      <c r="P58" s="75"/>
      <c r="Q58" s="208"/>
      <c r="R58" s="209"/>
      <c r="S58" s="210"/>
      <c r="T58" s="207"/>
      <c r="U58" s="75"/>
      <c r="V58" s="127"/>
      <c r="W58" s="211"/>
    </row>
    <row r="59" spans="1:23" ht="130.5" customHeight="1" x14ac:dyDescent="0.25">
      <c r="A59" s="858"/>
      <c r="B59" s="852"/>
      <c r="C59" s="840"/>
      <c r="D59" s="843"/>
      <c r="E59" s="861"/>
      <c r="F59" s="851" t="s">
        <v>246</v>
      </c>
      <c r="G59" s="852" t="str">
        <f>+IF('6 Valoración Control'!G58="","",'6 Valoración Control'!G58)</f>
        <v>Desconocimiento (intencional) del perfil que establece el Manual de Funciones para el cargo</v>
      </c>
      <c r="H59" s="162" t="s">
        <v>243</v>
      </c>
      <c r="I59" s="160" t="str">
        <f>+IF('6 Valoración Control'!I58="","",'6 Valoración Control'!I58)</f>
        <v>El candidato entrega los documentos para el nombramiento ante Capital Humano, los cuales son objeto de un chequeo de requisitos con el fin de contrastarlos con los establecidos en el Manual de Funciones y el procedimiento dentro de la entidad; una vez se realiza esta verificacación, se procede a constar la veracidad del mismo por parte del personal de Capital Humano</v>
      </c>
      <c r="J59" s="840"/>
      <c r="K59" s="843"/>
      <c r="L59" s="846"/>
      <c r="M59" s="195" t="s">
        <v>258</v>
      </c>
      <c r="N59" s="225" t="s">
        <v>391</v>
      </c>
      <c r="O59" s="95" t="s">
        <v>392</v>
      </c>
      <c r="P59" s="95" t="s">
        <v>393</v>
      </c>
      <c r="Q59" s="226" t="s">
        <v>359</v>
      </c>
      <c r="R59" s="227" t="s">
        <v>394</v>
      </c>
      <c r="S59" s="505" t="s">
        <v>372</v>
      </c>
      <c r="T59" s="502" t="s">
        <v>376</v>
      </c>
      <c r="U59" s="502" t="s">
        <v>375</v>
      </c>
      <c r="V59" s="502" t="s">
        <v>375</v>
      </c>
      <c r="W59" s="501" t="s">
        <v>373</v>
      </c>
    </row>
    <row r="60" spans="1:23" x14ac:dyDescent="0.25">
      <c r="A60" s="858"/>
      <c r="B60" s="852"/>
      <c r="C60" s="840"/>
      <c r="D60" s="843"/>
      <c r="E60" s="861"/>
      <c r="F60" s="851"/>
      <c r="G60" s="852"/>
      <c r="H60" s="162" t="s">
        <v>244</v>
      </c>
      <c r="I60" s="160" t="str">
        <f>+IF('6 Valoración Control'!I59="","",'6 Valoración Control'!I59)</f>
        <v/>
      </c>
      <c r="J60" s="840"/>
      <c r="K60" s="843"/>
      <c r="L60" s="846"/>
      <c r="M60" s="206"/>
      <c r="N60" s="207"/>
      <c r="O60" s="75"/>
      <c r="P60" s="75"/>
      <c r="Q60" s="208"/>
      <c r="R60" s="209"/>
      <c r="S60" s="210"/>
      <c r="T60" s="207"/>
      <c r="U60" s="75"/>
      <c r="V60" s="127"/>
      <c r="W60" s="211"/>
    </row>
    <row r="61" spans="1:23" x14ac:dyDescent="0.25">
      <c r="A61" s="858"/>
      <c r="B61" s="852"/>
      <c r="C61" s="840"/>
      <c r="D61" s="843"/>
      <c r="E61" s="861"/>
      <c r="F61" s="851"/>
      <c r="G61" s="852"/>
      <c r="H61" s="162" t="s">
        <v>245</v>
      </c>
      <c r="I61" s="160" t="str">
        <f>+IF('6 Valoración Control'!I60="","",'6 Valoración Control'!I60)</f>
        <v/>
      </c>
      <c r="J61" s="840"/>
      <c r="K61" s="843"/>
      <c r="L61" s="846"/>
      <c r="M61" s="206"/>
      <c r="N61" s="207"/>
      <c r="O61" s="75"/>
      <c r="P61" s="75"/>
      <c r="Q61" s="208"/>
      <c r="R61" s="209"/>
      <c r="S61" s="210"/>
      <c r="T61" s="207"/>
      <c r="U61" s="75"/>
      <c r="V61" s="127"/>
      <c r="W61" s="211"/>
    </row>
    <row r="62" spans="1:23" x14ac:dyDescent="0.25">
      <c r="A62" s="858"/>
      <c r="B62" s="852"/>
      <c r="C62" s="840"/>
      <c r="D62" s="843"/>
      <c r="E62" s="861"/>
      <c r="F62" s="851" t="s">
        <v>247</v>
      </c>
      <c r="G62" s="852" t="str">
        <f>+IF('6 Valoración Control'!G61="","",'6 Valoración Control'!G61)</f>
        <v/>
      </c>
      <c r="H62" s="162" t="s">
        <v>243</v>
      </c>
      <c r="I62" s="160" t="str">
        <f>+IF('6 Valoración Control'!I61="","",'6 Valoración Control'!I61)</f>
        <v/>
      </c>
      <c r="J62" s="840"/>
      <c r="K62" s="843"/>
      <c r="L62" s="846"/>
      <c r="M62" s="206"/>
      <c r="N62" s="207"/>
      <c r="O62" s="75"/>
      <c r="P62" s="75"/>
      <c r="Q62" s="208"/>
      <c r="R62" s="209"/>
      <c r="S62" s="210"/>
      <c r="T62" s="207"/>
      <c r="U62" s="75"/>
      <c r="V62" s="127"/>
      <c r="W62" s="211"/>
    </row>
    <row r="63" spans="1:23" x14ac:dyDescent="0.25">
      <c r="A63" s="858"/>
      <c r="B63" s="852"/>
      <c r="C63" s="840"/>
      <c r="D63" s="843"/>
      <c r="E63" s="861"/>
      <c r="F63" s="851"/>
      <c r="G63" s="852"/>
      <c r="H63" s="162" t="s">
        <v>244</v>
      </c>
      <c r="I63" s="160" t="str">
        <f>+IF('6 Valoración Control'!I62="","",'6 Valoración Control'!I62)</f>
        <v/>
      </c>
      <c r="J63" s="840"/>
      <c r="K63" s="843"/>
      <c r="L63" s="846"/>
      <c r="M63" s="206"/>
      <c r="N63" s="207"/>
      <c r="O63" s="75"/>
      <c r="P63" s="75"/>
      <c r="Q63" s="208"/>
      <c r="R63" s="209"/>
      <c r="S63" s="210"/>
      <c r="T63" s="207"/>
      <c r="U63" s="75"/>
      <c r="V63" s="127"/>
      <c r="W63" s="211"/>
    </row>
    <row r="64" spans="1:23" x14ac:dyDescent="0.25">
      <c r="A64" s="858"/>
      <c r="B64" s="852"/>
      <c r="C64" s="840"/>
      <c r="D64" s="843"/>
      <c r="E64" s="861"/>
      <c r="F64" s="851"/>
      <c r="G64" s="852"/>
      <c r="H64" s="162" t="s">
        <v>245</v>
      </c>
      <c r="I64" s="160" t="str">
        <f>+IF('6 Valoración Control'!I63="","",'6 Valoración Control'!I63)</f>
        <v/>
      </c>
      <c r="J64" s="840"/>
      <c r="K64" s="843"/>
      <c r="L64" s="846"/>
      <c r="M64" s="206"/>
      <c r="N64" s="207"/>
      <c r="O64" s="75"/>
      <c r="P64" s="75"/>
      <c r="Q64" s="208"/>
      <c r="R64" s="209"/>
      <c r="S64" s="210"/>
      <c r="T64" s="207"/>
      <c r="U64" s="75"/>
      <c r="V64" s="127"/>
      <c r="W64" s="211"/>
    </row>
    <row r="65" spans="1:23" x14ac:dyDescent="0.25">
      <c r="A65" s="858"/>
      <c r="B65" s="852"/>
      <c r="C65" s="840"/>
      <c r="D65" s="843"/>
      <c r="E65" s="861"/>
      <c r="F65" s="851" t="s">
        <v>248</v>
      </c>
      <c r="G65" s="852" t="str">
        <f>+IF('6 Valoración Control'!G64="","",'6 Valoración Control'!G64)</f>
        <v/>
      </c>
      <c r="H65" s="162" t="s">
        <v>243</v>
      </c>
      <c r="I65" s="160" t="str">
        <f>+IF('6 Valoración Control'!I64="","",'6 Valoración Control'!I64)</f>
        <v/>
      </c>
      <c r="J65" s="840"/>
      <c r="K65" s="843"/>
      <c r="L65" s="846"/>
      <c r="M65" s="206"/>
      <c r="N65" s="207"/>
      <c r="O65" s="75"/>
      <c r="P65" s="75"/>
      <c r="Q65" s="208"/>
      <c r="R65" s="209"/>
      <c r="S65" s="210"/>
      <c r="T65" s="207"/>
      <c r="U65" s="75"/>
      <c r="V65" s="127"/>
      <c r="W65" s="211"/>
    </row>
    <row r="66" spans="1:23" x14ac:dyDescent="0.25">
      <c r="A66" s="858"/>
      <c r="B66" s="852"/>
      <c r="C66" s="840"/>
      <c r="D66" s="843"/>
      <c r="E66" s="861"/>
      <c r="F66" s="851"/>
      <c r="G66" s="852"/>
      <c r="H66" s="162" t="s">
        <v>244</v>
      </c>
      <c r="I66" s="160" t="str">
        <f>+IF('6 Valoración Control'!I65="","",'6 Valoración Control'!I65)</f>
        <v/>
      </c>
      <c r="J66" s="840"/>
      <c r="K66" s="843"/>
      <c r="L66" s="846"/>
      <c r="M66" s="206"/>
      <c r="N66" s="207"/>
      <c r="O66" s="75"/>
      <c r="P66" s="75"/>
      <c r="Q66" s="208"/>
      <c r="R66" s="209"/>
      <c r="S66" s="210"/>
      <c r="T66" s="207"/>
      <c r="U66" s="75"/>
      <c r="V66" s="127"/>
      <c r="W66" s="211"/>
    </row>
    <row r="67" spans="1:23" x14ac:dyDescent="0.25">
      <c r="A67" s="858"/>
      <c r="B67" s="852"/>
      <c r="C67" s="840"/>
      <c r="D67" s="843"/>
      <c r="E67" s="861"/>
      <c r="F67" s="851"/>
      <c r="G67" s="852"/>
      <c r="H67" s="162" t="s">
        <v>245</v>
      </c>
      <c r="I67" s="160" t="str">
        <f>+IF('6 Valoración Control'!I66="","",'6 Valoración Control'!I66)</f>
        <v/>
      </c>
      <c r="J67" s="840"/>
      <c r="K67" s="843"/>
      <c r="L67" s="846"/>
      <c r="M67" s="206"/>
      <c r="N67" s="207"/>
      <c r="O67" s="75"/>
      <c r="P67" s="75"/>
      <c r="Q67" s="208"/>
      <c r="R67" s="209"/>
      <c r="S67" s="210"/>
      <c r="T67" s="207"/>
      <c r="U67" s="75"/>
      <c r="V67" s="127"/>
      <c r="W67" s="211"/>
    </row>
    <row r="68" spans="1:23" x14ac:dyDescent="0.25">
      <c r="A68" s="858"/>
      <c r="B68" s="852"/>
      <c r="C68" s="840"/>
      <c r="D68" s="843"/>
      <c r="E68" s="861"/>
      <c r="F68" s="851" t="s">
        <v>249</v>
      </c>
      <c r="G68" s="852" t="str">
        <f>+IF('6 Valoración Control'!G67="","",'6 Valoración Control'!G67)</f>
        <v/>
      </c>
      <c r="H68" s="162" t="s">
        <v>243</v>
      </c>
      <c r="I68" s="160" t="str">
        <f>+IF('6 Valoración Control'!I67="","",'6 Valoración Control'!I67)</f>
        <v/>
      </c>
      <c r="J68" s="840"/>
      <c r="K68" s="843"/>
      <c r="L68" s="846"/>
      <c r="M68" s="206"/>
      <c r="N68" s="207"/>
      <c r="O68" s="75"/>
      <c r="P68" s="75"/>
      <c r="Q68" s="208"/>
      <c r="R68" s="209"/>
      <c r="S68" s="210"/>
      <c r="T68" s="207"/>
      <c r="U68" s="75"/>
      <c r="V68" s="127"/>
      <c r="W68" s="211"/>
    </row>
    <row r="69" spans="1:23" x14ac:dyDescent="0.25">
      <c r="A69" s="858"/>
      <c r="B69" s="852"/>
      <c r="C69" s="840"/>
      <c r="D69" s="843"/>
      <c r="E69" s="861"/>
      <c r="F69" s="851"/>
      <c r="G69" s="852"/>
      <c r="H69" s="162" t="s">
        <v>244</v>
      </c>
      <c r="I69" s="160" t="str">
        <f>+IF('6 Valoración Control'!I68="","",'6 Valoración Control'!I68)</f>
        <v/>
      </c>
      <c r="J69" s="840"/>
      <c r="K69" s="843"/>
      <c r="L69" s="846"/>
      <c r="M69" s="206"/>
      <c r="N69" s="207"/>
      <c r="O69" s="75"/>
      <c r="P69" s="75"/>
      <c r="Q69" s="208"/>
      <c r="R69" s="209"/>
      <c r="S69" s="210"/>
      <c r="T69" s="207"/>
      <c r="U69" s="75"/>
      <c r="V69" s="127"/>
      <c r="W69" s="211"/>
    </row>
    <row r="70" spans="1:23" ht="12.75" thickBot="1" x14ac:dyDescent="0.3">
      <c r="A70" s="859"/>
      <c r="B70" s="854"/>
      <c r="C70" s="841"/>
      <c r="D70" s="844"/>
      <c r="E70" s="862"/>
      <c r="F70" s="853"/>
      <c r="G70" s="854"/>
      <c r="H70" s="163" t="s">
        <v>245</v>
      </c>
      <c r="I70" s="161" t="str">
        <f>+IF('6 Valoración Control'!I69="","",'6 Valoración Control'!I69)</f>
        <v/>
      </c>
      <c r="J70" s="841"/>
      <c r="K70" s="844"/>
      <c r="L70" s="847"/>
      <c r="M70" s="218"/>
      <c r="N70" s="219"/>
      <c r="O70" s="88"/>
      <c r="P70" s="88"/>
      <c r="Q70" s="220"/>
      <c r="R70" s="221"/>
      <c r="S70" s="222"/>
      <c r="T70" s="219"/>
      <c r="U70" s="88"/>
      <c r="V70" s="129"/>
      <c r="W70" s="223"/>
    </row>
    <row r="71" spans="1:23" ht="51" customHeight="1" thickBot="1" x14ac:dyDescent="0.3">
      <c r="A71" s="857" t="str">
        <f>'2 Contexto e Identificación'!$A$14</f>
        <v>R5</v>
      </c>
      <c r="B71" s="856" t="str">
        <f>+'2 Contexto e Identificación'!$E$14</f>
        <v>Posibilidad de recibir o solicitar cualquier dàdiva o beneficio a nombre propio o de terceros. Con el fin de omitir las debilidades encontradas en los procesos de las unidades auditadas y resultado de Auditorias</v>
      </c>
      <c r="C71" s="839" t="str">
        <f>+'5 Mapa Calor Inherente'!$C$14</f>
        <v>Rara Vez</v>
      </c>
      <c r="D71" s="842" t="str">
        <f>+'5 Mapa Calor Inherente'!$D$14</f>
        <v>Menor</v>
      </c>
      <c r="E71" s="860" t="str">
        <f>+'5 Mapa Calor Inherente'!$E$14</f>
        <v>Leve</v>
      </c>
      <c r="F71" s="855" t="s">
        <v>242</v>
      </c>
      <c r="G71" s="856" t="str">
        <f>+IF('6 Valoración Control'!G70="","",'6 Valoración Control'!G70)</f>
        <v xml:space="preserve">Presiones al interior de la Entidad para no reporte de irregularidades y hallazgos </v>
      </c>
      <c r="H71" s="164" t="s">
        <v>243</v>
      </c>
      <c r="I71" s="148" t="str">
        <f>+IF('6 Valoración Control'!I70="","",'6 Valoración Control'!I70)</f>
        <v>Socializaciòn e Implementaciòn del Codigo de Etica por parte de la Oficina de Control Interno y la Direcciòn de Tlento Humano.</v>
      </c>
      <c r="J71" s="839" t="str">
        <f>+'7 Mapa Calor Residual'!$C$13</f>
        <v>Rara Vez</v>
      </c>
      <c r="K71" s="842" t="str">
        <f>+'7 Mapa Calor Residual'!$D$13</f>
        <v>Menor</v>
      </c>
      <c r="L71" s="845" t="str">
        <f>+'7 Mapa Calor Residual'!$E$13</f>
        <v>Leve</v>
      </c>
      <c r="M71" s="195" t="s">
        <v>258</v>
      </c>
      <c r="N71" s="225" t="s">
        <v>408</v>
      </c>
      <c r="O71" s="95" t="s">
        <v>412</v>
      </c>
      <c r="P71" s="95" t="s">
        <v>420</v>
      </c>
      <c r="Q71" s="226" t="s">
        <v>421</v>
      </c>
      <c r="R71" s="95" t="s">
        <v>422</v>
      </c>
      <c r="S71" s="195" t="s">
        <v>328</v>
      </c>
      <c r="T71" s="502" t="s">
        <v>376</v>
      </c>
      <c r="U71" s="502" t="s">
        <v>375</v>
      </c>
      <c r="V71" s="502" t="s">
        <v>375</v>
      </c>
      <c r="W71" s="501" t="s">
        <v>373</v>
      </c>
    </row>
    <row r="72" spans="1:23" ht="50.25" customHeight="1" x14ac:dyDescent="0.25">
      <c r="A72" s="858"/>
      <c r="B72" s="852"/>
      <c r="C72" s="840"/>
      <c r="D72" s="843"/>
      <c r="E72" s="861"/>
      <c r="F72" s="851"/>
      <c r="G72" s="852"/>
      <c r="H72" s="162" t="s">
        <v>244</v>
      </c>
      <c r="I72" s="160" t="str">
        <f>+IF('6 Valoración Control'!I71="","",'6 Valoración Control'!I71)</f>
        <v>La Oficina de Control Interno ejerce su Autonomia en su posiciòn tranversal en la Entidad.</v>
      </c>
      <c r="J72" s="840"/>
      <c r="K72" s="843"/>
      <c r="L72" s="846"/>
      <c r="M72" s="195" t="s">
        <v>258</v>
      </c>
      <c r="N72" s="207" t="s">
        <v>409</v>
      </c>
      <c r="O72" s="75" t="s">
        <v>413</v>
      </c>
      <c r="P72" s="95" t="s">
        <v>420</v>
      </c>
      <c r="Q72" s="208" t="s">
        <v>359</v>
      </c>
      <c r="R72" s="95" t="s">
        <v>422</v>
      </c>
      <c r="S72" s="195" t="s">
        <v>328</v>
      </c>
      <c r="T72" s="502" t="s">
        <v>376</v>
      </c>
      <c r="U72" s="502" t="s">
        <v>375</v>
      </c>
      <c r="V72" s="502" t="s">
        <v>375</v>
      </c>
      <c r="W72" s="501" t="s">
        <v>373</v>
      </c>
    </row>
    <row r="73" spans="1:23" ht="12.75" thickBot="1" x14ac:dyDescent="0.3">
      <c r="A73" s="858"/>
      <c r="B73" s="852"/>
      <c r="C73" s="840"/>
      <c r="D73" s="843"/>
      <c r="E73" s="861"/>
      <c r="F73" s="851"/>
      <c r="G73" s="852"/>
      <c r="H73" s="162" t="s">
        <v>245</v>
      </c>
      <c r="I73" s="160" t="str">
        <f>+IF('6 Valoración Control'!I72="","",'6 Valoración Control'!I72)</f>
        <v/>
      </c>
      <c r="J73" s="840"/>
      <c r="K73" s="843"/>
      <c r="L73" s="846"/>
      <c r="M73" s="206"/>
      <c r="N73" s="207"/>
      <c r="O73" s="75"/>
      <c r="P73" s="75"/>
      <c r="Q73" s="208"/>
      <c r="R73" s="209"/>
      <c r="S73" s="210"/>
      <c r="T73" s="207"/>
      <c r="U73" s="75"/>
      <c r="V73" s="127"/>
      <c r="W73" s="211"/>
    </row>
    <row r="74" spans="1:23" ht="57" customHeight="1" thickBot="1" x14ac:dyDescent="0.3">
      <c r="A74" s="858"/>
      <c r="B74" s="852"/>
      <c r="C74" s="840"/>
      <c r="D74" s="843"/>
      <c r="E74" s="861"/>
      <c r="F74" s="851" t="s">
        <v>246</v>
      </c>
      <c r="G74" s="852" t="str">
        <f>+IF('6 Valoración Control'!G73="","",'6 Valoración Control'!G73)</f>
        <v xml:space="preserve">Omisiòn en la Evaluaciòn Desarrollada </v>
      </c>
      <c r="H74" s="162" t="s">
        <v>243</v>
      </c>
      <c r="I74" s="160" t="str">
        <f>+IF('6 Valoración Control'!I73="","",'6 Valoración Control'!I73)</f>
        <v>Se realizan Comitès en conjunto con la Oficina de Control Disciplinario para el conocimiento de la responsabilidad del equipo Auditor al realizar la Omisiòn de los hallazgos encontrados en la Auditoria.</v>
      </c>
      <c r="J74" s="840"/>
      <c r="K74" s="843"/>
      <c r="L74" s="846"/>
      <c r="M74" s="195" t="s">
        <v>258</v>
      </c>
      <c r="N74" s="207" t="s">
        <v>414</v>
      </c>
      <c r="O74" s="75" t="s">
        <v>415</v>
      </c>
      <c r="P74" s="95" t="s">
        <v>420</v>
      </c>
      <c r="Q74" s="208" t="s">
        <v>421</v>
      </c>
      <c r="R74" s="209" t="s">
        <v>423</v>
      </c>
      <c r="S74" s="195" t="s">
        <v>328</v>
      </c>
      <c r="T74" s="502" t="s">
        <v>376</v>
      </c>
      <c r="U74" s="502" t="s">
        <v>375</v>
      </c>
      <c r="V74" s="502" t="s">
        <v>375</v>
      </c>
      <c r="W74" s="501" t="s">
        <v>373</v>
      </c>
    </row>
    <row r="75" spans="1:23" ht="70.5" customHeight="1" x14ac:dyDescent="0.25">
      <c r="A75" s="858"/>
      <c r="B75" s="852"/>
      <c r="C75" s="840"/>
      <c r="D75" s="843"/>
      <c r="E75" s="861"/>
      <c r="F75" s="851"/>
      <c r="G75" s="852"/>
      <c r="H75" s="162" t="s">
        <v>244</v>
      </c>
      <c r="I75" s="160" t="str">
        <f>+IF('6 Valoración Control'!I74="","",'6 Valoración Control'!I74)</f>
        <v>Conocer las sanciones del Equipo Auditor para no favoracer directamente a las Unidades Auditadas.</v>
      </c>
      <c r="J75" s="840"/>
      <c r="K75" s="843"/>
      <c r="L75" s="846"/>
      <c r="M75" s="195" t="s">
        <v>258</v>
      </c>
      <c r="N75" s="207" t="s">
        <v>416</v>
      </c>
      <c r="O75" s="75" t="s">
        <v>417</v>
      </c>
      <c r="P75" s="95" t="s">
        <v>420</v>
      </c>
      <c r="Q75" s="208" t="s">
        <v>421</v>
      </c>
      <c r="R75" s="209"/>
      <c r="S75" s="195" t="s">
        <v>328</v>
      </c>
      <c r="T75" s="502" t="s">
        <v>376</v>
      </c>
      <c r="U75" s="502" t="s">
        <v>375</v>
      </c>
      <c r="V75" s="502" t="s">
        <v>375</v>
      </c>
      <c r="W75" s="501" t="s">
        <v>373</v>
      </c>
    </row>
    <row r="76" spans="1:23" ht="12.75" thickBot="1" x14ac:dyDescent="0.3">
      <c r="A76" s="858"/>
      <c r="B76" s="852"/>
      <c r="C76" s="840"/>
      <c r="D76" s="843"/>
      <c r="E76" s="861"/>
      <c r="F76" s="851"/>
      <c r="G76" s="852"/>
      <c r="H76" s="162" t="s">
        <v>245</v>
      </c>
      <c r="I76" s="160" t="str">
        <f>+IF('6 Valoración Control'!I75="","",'6 Valoración Control'!I75)</f>
        <v/>
      </c>
      <c r="J76" s="840"/>
      <c r="K76" s="843"/>
      <c r="L76" s="846"/>
      <c r="M76" s="206"/>
      <c r="N76" s="207"/>
      <c r="O76" s="75"/>
      <c r="P76" s="75"/>
      <c r="Q76" s="208"/>
      <c r="R76" s="209"/>
      <c r="S76" s="210"/>
      <c r="T76" s="207"/>
      <c r="U76" s="75"/>
      <c r="V76" s="127"/>
      <c r="W76" s="211"/>
    </row>
    <row r="77" spans="1:23" ht="69.75" customHeight="1" thickBot="1" x14ac:dyDescent="0.3">
      <c r="A77" s="858"/>
      <c r="B77" s="852"/>
      <c r="C77" s="840"/>
      <c r="D77" s="843"/>
      <c r="E77" s="861"/>
      <c r="F77" s="851" t="s">
        <v>247</v>
      </c>
      <c r="G77" s="852" t="str">
        <f>+IF('6 Valoración Control'!G76="","",'6 Valoración Control'!G76)</f>
        <v>Debilidad en la Evaluaciòn independiente de la Entidad.</v>
      </c>
      <c r="H77" s="162" t="s">
        <v>243</v>
      </c>
      <c r="I77" s="160" t="str">
        <f>+IF('6 Valoración Control'!I76="","",'6 Valoración Control'!I76)</f>
        <v>La Oficina de Control Interno cumple con la normativa establecida para el buen desarrollo del rol de la misma.</v>
      </c>
      <c r="J77" s="840"/>
      <c r="K77" s="843"/>
      <c r="L77" s="846"/>
      <c r="M77" s="195" t="s">
        <v>258</v>
      </c>
      <c r="N77" s="207" t="s">
        <v>410</v>
      </c>
      <c r="O77" s="75" t="s">
        <v>418</v>
      </c>
      <c r="P77" s="95" t="s">
        <v>420</v>
      </c>
      <c r="Q77" s="208" t="s">
        <v>359</v>
      </c>
      <c r="R77" s="75" t="s">
        <v>424</v>
      </c>
      <c r="S77" s="195" t="s">
        <v>328</v>
      </c>
      <c r="T77" s="502" t="s">
        <v>376</v>
      </c>
      <c r="U77" s="502" t="s">
        <v>375</v>
      </c>
      <c r="V77" s="502" t="s">
        <v>375</v>
      </c>
      <c r="W77" s="501" t="s">
        <v>373</v>
      </c>
    </row>
    <row r="78" spans="1:23" ht="48" customHeight="1" x14ac:dyDescent="0.25">
      <c r="A78" s="858"/>
      <c r="B78" s="852"/>
      <c r="C78" s="840"/>
      <c r="D78" s="843"/>
      <c r="E78" s="861"/>
      <c r="F78" s="851"/>
      <c r="G78" s="852"/>
      <c r="H78" s="162" t="s">
        <v>244</v>
      </c>
      <c r="I78" s="160" t="str">
        <f>+IF('6 Valoración Control'!I77="","",'6 Valoración Control'!I77)</f>
        <v>Se realizan investigaciones internas con el fin de determinar los Productos de la Unides Auditadas.</v>
      </c>
      <c r="J78" s="840"/>
      <c r="K78" s="843"/>
      <c r="L78" s="846"/>
      <c r="M78" s="195" t="s">
        <v>258</v>
      </c>
      <c r="N78" s="207" t="s">
        <v>411</v>
      </c>
      <c r="O78" s="75" t="s">
        <v>419</v>
      </c>
      <c r="P78" s="95" t="s">
        <v>420</v>
      </c>
      <c r="Q78" s="208" t="s">
        <v>359</v>
      </c>
      <c r="R78" s="209" t="s">
        <v>425</v>
      </c>
      <c r="S78" s="195" t="s">
        <v>328</v>
      </c>
      <c r="T78" s="502" t="s">
        <v>376</v>
      </c>
      <c r="U78" s="502" t="s">
        <v>375</v>
      </c>
      <c r="V78" s="502" t="s">
        <v>375</v>
      </c>
      <c r="W78" s="501" t="s">
        <v>373</v>
      </c>
    </row>
    <row r="79" spans="1:23" x14ac:dyDescent="0.25">
      <c r="A79" s="858"/>
      <c r="B79" s="852"/>
      <c r="C79" s="840"/>
      <c r="D79" s="843"/>
      <c r="E79" s="861"/>
      <c r="F79" s="851"/>
      <c r="G79" s="852"/>
      <c r="H79" s="162" t="s">
        <v>245</v>
      </c>
      <c r="I79" s="160" t="str">
        <f>+IF('6 Valoración Control'!I78="","",'6 Valoración Control'!I78)</f>
        <v/>
      </c>
      <c r="J79" s="840"/>
      <c r="K79" s="843"/>
      <c r="L79" s="846"/>
      <c r="M79" s="206"/>
      <c r="N79" s="207"/>
      <c r="O79" s="75"/>
      <c r="P79" s="75"/>
      <c r="Q79" s="208"/>
      <c r="R79" s="209"/>
      <c r="S79" s="210"/>
      <c r="T79" s="207"/>
      <c r="U79" s="75"/>
      <c r="V79" s="127"/>
      <c r="W79" s="211"/>
    </row>
    <row r="80" spans="1:23" x14ac:dyDescent="0.25">
      <c r="A80" s="858"/>
      <c r="B80" s="852"/>
      <c r="C80" s="840"/>
      <c r="D80" s="843"/>
      <c r="E80" s="861"/>
      <c r="F80" s="851" t="s">
        <v>248</v>
      </c>
      <c r="G80" s="852" t="str">
        <f>+IF('6 Valoración Control'!G79="","",'6 Valoración Control'!G79)</f>
        <v/>
      </c>
      <c r="H80" s="162" t="s">
        <v>243</v>
      </c>
      <c r="I80" s="160" t="str">
        <f>+IF('6 Valoración Control'!I79="","",'6 Valoración Control'!I79)</f>
        <v/>
      </c>
      <c r="J80" s="840"/>
      <c r="K80" s="843"/>
      <c r="L80" s="846"/>
      <c r="M80" s="206"/>
      <c r="N80" s="207"/>
      <c r="O80" s="75"/>
      <c r="P80" s="75"/>
      <c r="Q80" s="208"/>
      <c r="R80" s="209"/>
      <c r="S80" s="210"/>
      <c r="T80" s="207"/>
      <c r="U80" s="75"/>
      <c r="V80" s="127"/>
      <c r="W80" s="211"/>
    </row>
    <row r="81" spans="1:23" x14ac:dyDescent="0.25">
      <c r="A81" s="858"/>
      <c r="B81" s="852"/>
      <c r="C81" s="840"/>
      <c r="D81" s="843"/>
      <c r="E81" s="861"/>
      <c r="F81" s="851"/>
      <c r="G81" s="852"/>
      <c r="H81" s="162" t="s">
        <v>244</v>
      </c>
      <c r="I81" s="160" t="str">
        <f>+IF('6 Valoración Control'!I80="","",'6 Valoración Control'!I80)</f>
        <v/>
      </c>
      <c r="J81" s="840"/>
      <c r="K81" s="843"/>
      <c r="L81" s="846"/>
      <c r="M81" s="206"/>
      <c r="N81" s="207"/>
      <c r="O81" s="75"/>
      <c r="P81" s="75"/>
      <c r="Q81" s="208"/>
      <c r="R81" s="209"/>
      <c r="S81" s="210"/>
      <c r="T81" s="207"/>
      <c r="U81" s="75"/>
      <c r="V81" s="127"/>
      <c r="W81" s="211"/>
    </row>
    <row r="82" spans="1:23" x14ac:dyDescent="0.25">
      <c r="A82" s="858"/>
      <c r="B82" s="852"/>
      <c r="C82" s="840"/>
      <c r="D82" s="843"/>
      <c r="E82" s="861"/>
      <c r="F82" s="851"/>
      <c r="G82" s="852"/>
      <c r="H82" s="162" t="s">
        <v>245</v>
      </c>
      <c r="I82" s="160" t="str">
        <f>+IF('6 Valoración Control'!I81="","",'6 Valoración Control'!I81)</f>
        <v/>
      </c>
      <c r="J82" s="840"/>
      <c r="K82" s="843"/>
      <c r="L82" s="846"/>
      <c r="M82" s="206"/>
      <c r="N82" s="207"/>
      <c r="O82" s="75"/>
      <c r="P82" s="75"/>
      <c r="Q82" s="208"/>
      <c r="R82" s="209"/>
      <c r="S82" s="210"/>
      <c r="T82" s="207"/>
      <c r="U82" s="75"/>
      <c r="V82" s="127"/>
      <c r="W82" s="211"/>
    </row>
    <row r="83" spans="1:23" x14ac:dyDescent="0.25">
      <c r="A83" s="858"/>
      <c r="B83" s="852"/>
      <c r="C83" s="840"/>
      <c r="D83" s="843"/>
      <c r="E83" s="861"/>
      <c r="F83" s="851" t="s">
        <v>249</v>
      </c>
      <c r="G83" s="852" t="str">
        <f>+IF('6 Valoración Control'!G82="","",'6 Valoración Control'!G82)</f>
        <v/>
      </c>
      <c r="H83" s="162" t="s">
        <v>243</v>
      </c>
      <c r="I83" s="160" t="str">
        <f>+IF('6 Valoración Control'!I82="","",'6 Valoración Control'!I82)</f>
        <v/>
      </c>
      <c r="J83" s="840"/>
      <c r="K83" s="843"/>
      <c r="L83" s="846"/>
      <c r="M83" s="206"/>
      <c r="N83" s="207"/>
      <c r="O83" s="75"/>
      <c r="P83" s="75"/>
      <c r="Q83" s="208"/>
      <c r="R83" s="209"/>
      <c r="S83" s="210"/>
      <c r="T83" s="207"/>
      <c r="U83" s="75"/>
      <c r="V83" s="127"/>
      <c r="W83" s="211"/>
    </row>
    <row r="84" spans="1:23" x14ac:dyDescent="0.25">
      <c r="A84" s="858"/>
      <c r="B84" s="852"/>
      <c r="C84" s="840"/>
      <c r="D84" s="843"/>
      <c r="E84" s="861"/>
      <c r="F84" s="851"/>
      <c r="G84" s="852"/>
      <c r="H84" s="162" t="s">
        <v>244</v>
      </c>
      <c r="I84" s="160" t="str">
        <f>+IF('6 Valoración Control'!I83="","",'6 Valoración Control'!I83)</f>
        <v/>
      </c>
      <c r="J84" s="840"/>
      <c r="K84" s="843"/>
      <c r="L84" s="846"/>
      <c r="M84" s="206"/>
      <c r="N84" s="207"/>
      <c r="O84" s="75"/>
      <c r="P84" s="75"/>
      <c r="Q84" s="208"/>
      <c r="R84" s="209"/>
      <c r="S84" s="210"/>
      <c r="T84" s="207"/>
      <c r="U84" s="75"/>
      <c r="V84" s="127"/>
      <c r="W84" s="211"/>
    </row>
    <row r="85" spans="1:23" ht="12.75" thickBot="1" x14ac:dyDescent="0.3">
      <c r="A85" s="859"/>
      <c r="B85" s="854"/>
      <c r="C85" s="841"/>
      <c r="D85" s="844"/>
      <c r="E85" s="862"/>
      <c r="F85" s="853"/>
      <c r="G85" s="854"/>
      <c r="H85" s="163" t="s">
        <v>245</v>
      </c>
      <c r="I85" s="161" t="str">
        <f>+IF('6 Valoración Control'!I84="","",'6 Valoración Control'!I84)</f>
        <v/>
      </c>
      <c r="J85" s="841"/>
      <c r="K85" s="844"/>
      <c r="L85" s="847"/>
      <c r="M85" s="218"/>
      <c r="N85" s="219"/>
      <c r="O85" s="88"/>
      <c r="P85" s="88"/>
      <c r="Q85" s="220"/>
      <c r="R85" s="221"/>
      <c r="S85" s="222"/>
      <c r="T85" s="219"/>
      <c r="U85" s="88"/>
      <c r="V85" s="129"/>
      <c r="W85" s="223"/>
    </row>
    <row r="86" spans="1:23" ht="59.25" customHeight="1" thickBot="1" x14ac:dyDescent="0.3">
      <c r="A86" s="857" t="str">
        <f>'2 Contexto e Identificación'!$A$15</f>
        <v>R6</v>
      </c>
      <c r="B86" s="856" t="str">
        <f>+'2 Contexto e Identificación'!$E$15</f>
        <v>Posibilidad de recibir o solicitar cualquier dàdiva o beneficio a nombre propio o de terceros. Con el fin incumplir al seguimiento de informes de ley</v>
      </c>
      <c r="C86" s="839" t="str">
        <f>+'5 Mapa Calor Inherente'!$C$15</f>
        <v>Rara Vez</v>
      </c>
      <c r="D86" s="842" t="str">
        <f>+'5 Mapa Calor Inherente'!$D$15</f>
        <v>Menor</v>
      </c>
      <c r="E86" s="860" t="str">
        <f>+'5 Mapa Calor Inherente'!$E$15</f>
        <v>Leve</v>
      </c>
      <c r="F86" s="855" t="s">
        <v>242</v>
      </c>
      <c r="G86" s="856" t="str">
        <f>+IF('6 Valoración Control'!G85="","",'6 Valoración Control'!G85)</f>
        <v>vencimiento de los tiempos de la rendicion de  los informes ley de la oficina de control interno</v>
      </c>
      <c r="H86" s="164" t="s">
        <v>243</v>
      </c>
      <c r="I86" s="160" t="str">
        <f>+IF('6 Valoración Control'!I85="","",'6 Valoración Control'!I85)</f>
        <v>solicitar la informacion y documentacion a las diferentes dependecias para rendir informe en los tiempos estipulado</v>
      </c>
      <c r="J86" s="839" t="str">
        <f>+'7 Mapa Calor Residual'!$C$14</f>
        <v>Rara Vez</v>
      </c>
      <c r="K86" s="842" t="str">
        <f>+'7 Mapa Calor Residual'!$D$14</f>
        <v>Menor</v>
      </c>
      <c r="L86" s="845" t="str">
        <f>+'7 Mapa Calor Residual'!$E$14</f>
        <v>Leve</v>
      </c>
      <c r="M86" s="195" t="s">
        <v>258</v>
      </c>
      <c r="N86" s="225" t="s">
        <v>436</v>
      </c>
      <c r="O86" s="95" t="s">
        <v>440</v>
      </c>
      <c r="P86" s="95" t="s">
        <v>420</v>
      </c>
      <c r="Q86" s="226" t="s">
        <v>359</v>
      </c>
      <c r="R86" s="95" t="s">
        <v>444</v>
      </c>
      <c r="S86" s="195" t="s">
        <v>328</v>
      </c>
      <c r="T86" s="502" t="s">
        <v>376</v>
      </c>
      <c r="U86" s="502" t="s">
        <v>375</v>
      </c>
      <c r="V86" s="502" t="s">
        <v>375</v>
      </c>
      <c r="W86" s="501" t="s">
        <v>373</v>
      </c>
    </row>
    <row r="87" spans="1:23" ht="63.75" customHeight="1" x14ac:dyDescent="0.25">
      <c r="A87" s="858"/>
      <c r="B87" s="852"/>
      <c r="C87" s="840"/>
      <c r="D87" s="843"/>
      <c r="E87" s="861"/>
      <c r="F87" s="851"/>
      <c r="G87" s="852"/>
      <c r="H87" s="162" t="s">
        <v>244</v>
      </c>
      <c r="I87" s="160" t="str">
        <f>+IF('6 Valoración Control'!I86="","",'6 Valoración Control'!I86)</f>
        <v>realizar el seguimiento al conograma del plan de accion de la oficina para rendir a tiempo</v>
      </c>
      <c r="J87" s="840"/>
      <c r="K87" s="843"/>
      <c r="L87" s="846"/>
      <c r="M87" s="195" t="s">
        <v>258</v>
      </c>
      <c r="N87" s="207" t="s">
        <v>437</v>
      </c>
      <c r="O87" s="75" t="s">
        <v>441</v>
      </c>
      <c r="P87" s="95" t="s">
        <v>420</v>
      </c>
      <c r="Q87" s="208" t="s">
        <v>359</v>
      </c>
      <c r="R87" s="75" t="s">
        <v>441</v>
      </c>
      <c r="S87" s="195" t="s">
        <v>328</v>
      </c>
      <c r="T87" s="502" t="s">
        <v>376</v>
      </c>
      <c r="U87" s="502" t="s">
        <v>375</v>
      </c>
      <c r="V87" s="502" t="s">
        <v>375</v>
      </c>
      <c r="W87" s="501" t="s">
        <v>373</v>
      </c>
    </row>
    <row r="88" spans="1:23" ht="12.75" thickBot="1" x14ac:dyDescent="0.3">
      <c r="A88" s="858"/>
      <c r="B88" s="852"/>
      <c r="C88" s="840"/>
      <c r="D88" s="843"/>
      <c r="E88" s="861"/>
      <c r="F88" s="851"/>
      <c r="G88" s="852"/>
      <c r="H88" s="162" t="s">
        <v>245</v>
      </c>
      <c r="I88" s="160" t="str">
        <f>+IF('6 Valoración Control'!I87="","",'6 Valoración Control'!I87)</f>
        <v/>
      </c>
      <c r="J88" s="840"/>
      <c r="K88" s="843"/>
      <c r="L88" s="846"/>
      <c r="M88" s="206"/>
      <c r="N88" s="207"/>
      <c r="O88" s="75"/>
      <c r="P88" s="75"/>
      <c r="Q88" s="208"/>
      <c r="R88" s="209"/>
      <c r="S88" s="210"/>
      <c r="T88" s="207"/>
      <c r="U88" s="75"/>
      <c r="V88" s="127"/>
      <c r="W88" s="211"/>
    </row>
    <row r="89" spans="1:23" ht="67.5" customHeight="1" thickBot="1" x14ac:dyDescent="0.3">
      <c r="A89" s="858"/>
      <c r="B89" s="852"/>
      <c r="C89" s="840"/>
      <c r="D89" s="843"/>
      <c r="E89" s="861"/>
      <c r="F89" s="851" t="s">
        <v>246</v>
      </c>
      <c r="G89" s="852" t="str">
        <f>+IF('6 Valoración Control'!G88="","",'6 Valoración Control'!G88)</f>
        <v>desconocimiento en el manejo de las platafomas en que se rinden estos informes</v>
      </c>
      <c r="H89" s="162" t="s">
        <v>243</v>
      </c>
      <c r="I89" s="160" t="str">
        <f>+IF('6 Valoración Control'!I88="","",'6 Valoración Control'!I88)</f>
        <v xml:space="preserve">organizan las mesas de ayuda </v>
      </c>
      <c r="J89" s="840"/>
      <c r="K89" s="843"/>
      <c r="L89" s="846"/>
      <c r="M89" s="195" t="s">
        <v>258</v>
      </c>
      <c r="N89" s="207" t="s">
        <v>438</v>
      </c>
      <c r="O89" s="75" t="s">
        <v>442</v>
      </c>
      <c r="P89" s="95" t="s">
        <v>420</v>
      </c>
      <c r="Q89" s="208" t="s">
        <v>359</v>
      </c>
      <c r="R89" s="75" t="s">
        <v>445</v>
      </c>
      <c r="S89" s="195" t="s">
        <v>328</v>
      </c>
      <c r="T89" s="502" t="s">
        <v>376</v>
      </c>
      <c r="U89" s="502" t="s">
        <v>375</v>
      </c>
      <c r="V89" s="502" t="s">
        <v>375</v>
      </c>
      <c r="W89" s="501" t="s">
        <v>373</v>
      </c>
    </row>
    <row r="90" spans="1:23" ht="66.75" customHeight="1" x14ac:dyDescent="0.25">
      <c r="A90" s="858"/>
      <c r="B90" s="852"/>
      <c r="C90" s="840"/>
      <c r="D90" s="843"/>
      <c r="E90" s="861"/>
      <c r="F90" s="851"/>
      <c r="G90" s="852"/>
      <c r="H90" s="162" t="s">
        <v>244</v>
      </c>
      <c r="I90" s="160" t="str">
        <f>+IF('6 Valoración Control'!I89="","",'6 Valoración Control'!I89)</f>
        <v>herramientas y   guias para el seguimiento de a los informe de ley</v>
      </c>
      <c r="J90" s="840"/>
      <c r="K90" s="843"/>
      <c r="L90" s="846"/>
      <c r="M90" s="195" t="s">
        <v>258</v>
      </c>
      <c r="N90" s="207" t="s">
        <v>439</v>
      </c>
      <c r="O90" s="75" t="s">
        <v>443</v>
      </c>
      <c r="P90" s="95" t="s">
        <v>420</v>
      </c>
      <c r="Q90" s="208" t="s">
        <v>359</v>
      </c>
      <c r="R90" s="95" t="s">
        <v>444</v>
      </c>
      <c r="S90" s="195" t="s">
        <v>328</v>
      </c>
      <c r="T90" s="502" t="s">
        <v>376</v>
      </c>
      <c r="U90" s="502" t="s">
        <v>375</v>
      </c>
      <c r="V90" s="502" t="s">
        <v>375</v>
      </c>
      <c r="W90" s="501" t="s">
        <v>373</v>
      </c>
    </row>
    <row r="91" spans="1:23" x14ac:dyDescent="0.25">
      <c r="A91" s="858"/>
      <c r="B91" s="852"/>
      <c r="C91" s="840"/>
      <c r="D91" s="843"/>
      <c r="E91" s="861"/>
      <c r="F91" s="851"/>
      <c r="G91" s="852"/>
      <c r="H91" s="162" t="s">
        <v>245</v>
      </c>
      <c r="I91" s="160" t="str">
        <f>+IF('6 Valoración Control'!I90="","",'6 Valoración Control'!I90)</f>
        <v/>
      </c>
      <c r="J91" s="840"/>
      <c r="K91" s="843"/>
      <c r="L91" s="846"/>
      <c r="M91" s="206"/>
      <c r="N91" s="207"/>
      <c r="O91" s="75"/>
      <c r="P91" s="75"/>
      <c r="Q91" s="208"/>
      <c r="R91" s="209"/>
      <c r="S91" s="210"/>
      <c r="T91" s="207"/>
      <c r="U91" s="75"/>
      <c r="V91" s="127"/>
      <c r="W91" s="211"/>
    </row>
    <row r="92" spans="1:23" x14ac:dyDescent="0.25">
      <c r="A92" s="858"/>
      <c r="B92" s="852"/>
      <c r="C92" s="840"/>
      <c r="D92" s="843"/>
      <c r="E92" s="861"/>
      <c r="F92" s="851" t="s">
        <v>247</v>
      </c>
      <c r="G92" s="852" t="str">
        <f>+IF('6 Valoración Control'!G91="","",'6 Valoración Control'!G91)</f>
        <v/>
      </c>
      <c r="H92" s="162" t="s">
        <v>243</v>
      </c>
      <c r="I92" s="160" t="str">
        <f>+IF('6 Valoración Control'!I91="","",'6 Valoración Control'!I91)</f>
        <v/>
      </c>
      <c r="J92" s="840"/>
      <c r="K92" s="843"/>
      <c r="L92" s="846"/>
      <c r="M92" s="206"/>
      <c r="N92" s="207"/>
      <c r="O92" s="75"/>
      <c r="P92" s="75"/>
      <c r="Q92" s="208"/>
      <c r="R92" s="209"/>
      <c r="S92" s="210"/>
      <c r="T92" s="207"/>
      <c r="U92" s="75"/>
      <c r="V92" s="127"/>
      <c r="W92" s="211"/>
    </row>
    <row r="93" spans="1:23" x14ac:dyDescent="0.25">
      <c r="A93" s="858"/>
      <c r="B93" s="852"/>
      <c r="C93" s="840"/>
      <c r="D93" s="843"/>
      <c r="E93" s="861"/>
      <c r="F93" s="851"/>
      <c r="G93" s="852"/>
      <c r="H93" s="162" t="s">
        <v>244</v>
      </c>
      <c r="I93" s="160" t="str">
        <f>+IF('6 Valoración Control'!I92="","",'6 Valoración Control'!I92)</f>
        <v/>
      </c>
      <c r="J93" s="840"/>
      <c r="K93" s="843"/>
      <c r="L93" s="846"/>
      <c r="M93" s="206"/>
      <c r="N93" s="207"/>
      <c r="O93" s="75"/>
      <c r="P93" s="75"/>
      <c r="Q93" s="208"/>
      <c r="R93" s="209"/>
      <c r="S93" s="210"/>
      <c r="T93" s="207"/>
      <c r="U93" s="75"/>
      <c r="V93" s="127"/>
      <c r="W93" s="211"/>
    </row>
    <row r="94" spans="1:23" x14ac:dyDescent="0.25">
      <c r="A94" s="858"/>
      <c r="B94" s="852"/>
      <c r="C94" s="840"/>
      <c r="D94" s="843"/>
      <c r="E94" s="861"/>
      <c r="F94" s="851"/>
      <c r="G94" s="852"/>
      <c r="H94" s="162" t="s">
        <v>245</v>
      </c>
      <c r="I94" s="160" t="str">
        <f>+IF('6 Valoración Control'!I93="","",'6 Valoración Control'!I93)</f>
        <v/>
      </c>
      <c r="J94" s="840"/>
      <c r="K94" s="843"/>
      <c r="L94" s="846"/>
      <c r="M94" s="206"/>
      <c r="N94" s="207"/>
      <c r="O94" s="75"/>
      <c r="P94" s="75"/>
      <c r="Q94" s="208"/>
      <c r="R94" s="209"/>
      <c r="S94" s="210"/>
      <c r="T94" s="207"/>
      <c r="U94" s="75"/>
      <c r="V94" s="127"/>
      <c r="W94" s="211"/>
    </row>
    <row r="95" spans="1:23" x14ac:dyDescent="0.25">
      <c r="A95" s="858"/>
      <c r="B95" s="852"/>
      <c r="C95" s="840"/>
      <c r="D95" s="843"/>
      <c r="E95" s="861"/>
      <c r="F95" s="851" t="s">
        <v>248</v>
      </c>
      <c r="G95" s="852" t="str">
        <f>+IF('6 Valoración Control'!G94="","",'6 Valoración Control'!G94)</f>
        <v/>
      </c>
      <c r="H95" s="162" t="s">
        <v>243</v>
      </c>
      <c r="I95" s="160" t="str">
        <f>+IF('6 Valoración Control'!I94="","",'6 Valoración Control'!I94)</f>
        <v/>
      </c>
      <c r="J95" s="840"/>
      <c r="K95" s="843"/>
      <c r="L95" s="846"/>
      <c r="M95" s="206"/>
      <c r="N95" s="207"/>
      <c r="O95" s="75"/>
      <c r="P95" s="75"/>
      <c r="Q95" s="208"/>
      <c r="R95" s="209"/>
      <c r="S95" s="210"/>
      <c r="T95" s="207"/>
      <c r="U95" s="75"/>
      <c r="V95" s="127"/>
      <c r="W95" s="211"/>
    </row>
    <row r="96" spans="1:23" x14ac:dyDescent="0.25">
      <c r="A96" s="858"/>
      <c r="B96" s="852"/>
      <c r="C96" s="840"/>
      <c r="D96" s="843"/>
      <c r="E96" s="861"/>
      <c r="F96" s="851"/>
      <c r="G96" s="852"/>
      <c r="H96" s="162" t="s">
        <v>244</v>
      </c>
      <c r="I96" s="160" t="str">
        <f>+IF('6 Valoración Control'!I95="","",'6 Valoración Control'!I95)</f>
        <v/>
      </c>
      <c r="J96" s="840"/>
      <c r="K96" s="843"/>
      <c r="L96" s="846"/>
      <c r="M96" s="206"/>
      <c r="N96" s="207"/>
      <c r="O96" s="75"/>
      <c r="P96" s="75"/>
      <c r="Q96" s="208"/>
      <c r="R96" s="209"/>
      <c r="S96" s="210"/>
      <c r="T96" s="207"/>
      <c r="U96" s="75"/>
      <c r="V96" s="127"/>
      <c r="W96" s="211"/>
    </row>
    <row r="97" spans="1:23" x14ac:dyDescent="0.25">
      <c r="A97" s="858"/>
      <c r="B97" s="852"/>
      <c r="C97" s="840"/>
      <c r="D97" s="843"/>
      <c r="E97" s="861"/>
      <c r="F97" s="851"/>
      <c r="G97" s="852"/>
      <c r="H97" s="162" t="s">
        <v>245</v>
      </c>
      <c r="I97" s="160" t="str">
        <f>+IF('6 Valoración Control'!I96="","",'6 Valoración Control'!I96)</f>
        <v/>
      </c>
      <c r="J97" s="840"/>
      <c r="K97" s="843"/>
      <c r="L97" s="846"/>
      <c r="M97" s="206"/>
      <c r="N97" s="207"/>
      <c r="O97" s="75"/>
      <c r="P97" s="75"/>
      <c r="Q97" s="208"/>
      <c r="R97" s="209"/>
      <c r="S97" s="210"/>
      <c r="T97" s="207"/>
      <c r="U97" s="75"/>
      <c r="V97" s="127"/>
      <c r="W97" s="211"/>
    </row>
    <row r="98" spans="1:23" x14ac:dyDescent="0.25">
      <c r="A98" s="858"/>
      <c r="B98" s="852"/>
      <c r="C98" s="840"/>
      <c r="D98" s="843"/>
      <c r="E98" s="861"/>
      <c r="F98" s="851" t="s">
        <v>249</v>
      </c>
      <c r="G98" s="852" t="str">
        <f>+IF('6 Valoración Control'!G97="","",'6 Valoración Control'!G97)</f>
        <v/>
      </c>
      <c r="H98" s="162" t="s">
        <v>243</v>
      </c>
      <c r="I98" s="160" t="str">
        <f>+IF('6 Valoración Control'!I97="","",'6 Valoración Control'!I97)</f>
        <v/>
      </c>
      <c r="J98" s="840"/>
      <c r="K98" s="843"/>
      <c r="L98" s="846"/>
      <c r="M98" s="206"/>
      <c r="N98" s="207"/>
      <c r="O98" s="75"/>
      <c r="P98" s="75"/>
      <c r="Q98" s="208"/>
      <c r="R98" s="209"/>
      <c r="S98" s="210"/>
      <c r="T98" s="207"/>
      <c r="U98" s="75"/>
      <c r="V98" s="127"/>
      <c r="W98" s="211"/>
    </row>
    <row r="99" spans="1:23" x14ac:dyDescent="0.25">
      <c r="A99" s="858"/>
      <c r="B99" s="852"/>
      <c r="C99" s="840"/>
      <c r="D99" s="843"/>
      <c r="E99" s="861"/>
      <c r="F99" s="851"/>
      <c r="G99" s="852"/>
      <c r="H99" s="162" t="s">
        <v>244</v>
      </c>
      <c r="I99" s="160" t="str">
        <f>+IF('6 Valoración Control'!I98="","",'6 Valoración Control'!I98)</f>
        <v/>
      </c>
      <c r="J99" s="840"/>
      <c r="K99" s="843"/>
      <c r="L99" s="846"/>
      <c r="M99" s="206"/>
      <c r="N99" s="207"/>
      <c r="O99" s="75"/>
      <c r="P99" s="75"/>
      <c r="Q99" s="208"/>
      <c r="R99" s="209"/>
      <c r="S99" s="210"/>
      <c r="T99" s="207"/>
      <c r="U99" s="75"/>
      <c r="V99" s="127"/>
      <c r="W99" s="211"/>
    </row>
    <row r="100" spans="1:23" ht="12.75" thickBot="1" x14ac:dyDescent="0.3">
      <c r="A100" s="859"/>
      <c r="B100" s="854"/>
      <c r="C100" s="841"/>
      <c r="D100" s="844"/>
      <c r="E100" s="862"/>
      <c r="F100" s="853"/>
      <c r="G100" s="854"/>
      <c r="H100" s="163" t="s">
        <v>245</v>
      </c>
      <c r="I100" s="161" t="str">
        <f>+IF('6 Valoración Control'!I99="","",'6 Valoración Control'!I99)</f>
        <v/>
      </c>
      <c r="J100" s="841"/>
      <c r="K100" s="844"/>
      <c r="L100" s="847"/>
      <c r="M100" s="218"/>
      <c r="N100" s="219"/>
      <c r="O100" s="88"/>
      <c r="P100" s="88"/>
      <c r="Q100" s="220"/>
      <c r="R100" s="221"/>
      <c r="S100" s="222"/>
      <c r="T100" s="219"/>
      <c r="U100" s="88"/>
      <c r="V100" s="129"/>
      <c r="W100" s="223"/>
    </row>
    <row r="101" spans="1:23" ht="58.5" customHeight="1" thickBot="1" x14ac:dyDescent="0.3">
      <c r="A101" s="857" t="str">
        <f>'2 Contexto e Identificación'!$A$16</f>
        <v>R7</v>
      </c>
      <c r="B101" s="856" t="str">
        <f>+'2 Contexto e Identificación'!$E$16</f>
        <v>Posibilidad de recibir o solicitar cualquier dádiva o beneficio a nombre propio o de terceros Con el fin de  Emitir las Personerìas Jurìdicas de Edificios y Condominios en el Distrito de Santa Marta.</v>
      </c>
      <c r="C101" s="839" t="str">
        <f>+'5 Mapa Calor Inherente'!$C$16</f>
        <v>Rara Vez</v>
      </c>
      <c r="D101" s="842" t="str">
        <f>+'5 Mapa Calor Inherente'!$D$16</f>
        <v>Moderado</v>
      </c>
      <c r="E101" s="860" t="str">
        <f>+'5 Mapa Calor Inherente'!$E$16</f>
        <v>Moderado</v>
      </c>
      <c r="F101" s="855" t="s">
        <v>242</v>
      </c>
      <c r="G101" s="856" t="str">
        <f>+IF('6 Valoración Control'!G100="","",'6 Valoración Control'!G100)</f>
        <v xml:space="preserve">Recepcion de documentacion fuera del término para la elaboración de la emisión de personerias juridicas de edificios y condominios en el Distrito de Santa Marta </v>
      </c>
      <c r="H101" s="164" t="s">
        <v>243</v>
      </c>
      <c r="I101" s="148" t="str">
        <f>+IF('6 Valoración Control'!I100="","",'6 Valoración Control'!I100)</f>
        <v>Se asignan turno de acuerdo a la entrega documentación para elaboración o emisiòn de personerías jurìdicas</v>
      </c>
      <c r="J101" s="839" t="str">
        <f>+'7 Mapa Calor Residual'!$C$15</f>
        <v>Rara Vez</v>
      </c>
      <c r="K101" s="842" t="str">
        <f>+'7 Mapa Calor Residual'!$D$15</f>
        <v>Moderado</v>
      </c>
      <c r="L101" s="845" t="str">
        <f>+'7 Mapa Calor Residual'!$E$15</f>
        <v>Moderado</v>
      </c>
      <c r="M101" s="195" t="s">
        <v>258</v>
      </c>
      <c r="N101" s="225" t="s">
        <v>464</v>
      </c>
      <c r="O101" s="95" t="s">
        <v>465</v>
      </c>
      <c r="P101" s="95" t="s">
        <v>466</v>
      </c>
      <c r="Q101" s="226" t="s">
        <v>467</v>
      </c>
      <c r="R101" s="227" t="s">
        <v>444</v>
      </c>
      <c r="S101" s="195" t="s">
        <v>328</v>
      </c>
      <c r="T101" s="502" t="s">
        <v>376</v>
      </c>
      <c r="U101" s="502" t="s">
        <v>375</v>
      </c>
      <c r="V101" s="502" t="s">
        <v>375</v>
      </c>
      <c r="W101" s="501" t="s">
        <v>373</v>
      </c>
    </row>
    <row r="102" spans="1:23" ht="54.75" customHeight="1" thickBot="1" x14ac:dyDescent="0.3">
      <c r="A102" s="858"/>
      <c r="B102" s="852"/>
      <c r="C102" s="840"/>
      <c r="D102" s="843"/>
      <c r="E102" s="861"/>
      <c r="F102" s="851"/>
      <c r="G102" s="852"/>
      <c r="H102" s="162" t="s">
        <v>244</v>
      </c>
      <c r="I102" s="160" t="str">
        <f>+IF('6 Valoración Control'!I101="","",'6 Valoración Control'!I101)</f>
        <v xml:space="preserve">Despues del recibido de la documentación, se ha determinado un plazo de 15 dìas para la elaboración de las personerias juridicas </v>
      </c>
      <c r="J102" s="840"/>
      <c r="K102" s="843"/>
      <c r="L102" s="846"/>
      <c r="M102" s="195" t="s">
        <v>258</v>
      </c>
      <c r="N102" s="207" t="s">
        <v>468</v>
      </c>
      <c r="O102" s="75" t="s">
        <v>465</v>
      </c>
      <c r="P102" s="75" t="s">
        <v>466</v>
      </c>
      <c r="Q102" s="208" t="s">
        <v>467</v>
      </c>
      <c r="R102" s="209" t="s">
        <v>444</v>
      </c>
      <c r="S102" s="195" t="s">
        <v>328</v>
      </c>
      <c r="T102" s="502" t="s">
        <v>376</v>
      </c>
      <c r="U102" s="502" t="s">
        <v>375</v>
      </c>
      <c r="V102" s="502" t="s">
        <v>375</v>
      </c>
      <c r="W102" s="501" t="s">
        <v>373</v>
      </c>
    </row>
    <row r="103" spans="1:23" ht="84.75" customHeight="1" thickBot="1" x14ac:dyDescent="0.3">
      <c r="A103" s="858"/>
      <c r="B103" s="852"/>
      <c r="C103" s="840"/>
      <c r="D103" s="843"/>
      <c r="E103" s="861"/>
      <c r="F103" s="851"/>
      <c r="G103" s="852"/>
      <c r="H103" s="162" t="s">
        <v>245</v>
      </c>
      <c r="I103" s="160" t="str">
        <f>+IF('6 Valoración Control'!I102="","",'6 Valoración Control'!I102)</f>
        <v xml:space="preserve">La verificación y la debida notificación de los documentos previa a  la expedición de las personerias juridicas </v>
      </c>
      <c r="J103" s="840"/>
      <c r="K103" s="843"/>
      <c r="L103" s="846"/>
      <c r="M103" s="195" t="s">
        <v>258</v>
      </c>
      <c r="N103" s="207" t="s">
        <v>469</v>
      </c>
      <c r="O103" s="75" t="s">
        <v>470</v>
      </c>
      <c r="P103" s="75" t="s">
        <v>471</v>
      </c>
      <c r="Q103" s="208" t="s">
        <v>467</v>
      </c>
      <c r="R103" s="209" t="s">
        <v>444</v>
      </c>
      <c r="S103" s="195" t="s">
        <v>328</v>
      </c>
      <c r="T103" s="502" t="s">
        <v>376</v>
      </c>
      <c r="U103" s="502" t="s">
        <v>375</v>
      </c>
      <c r="V103" s="502" t="s">
        <v>375</v>
      </c>
      <c r="W103" s="501" t="s">
        <v>373</v>
      </c>
    </row>
    <row r="104" spans="1:23" ht="69" customHeight="1" thickBot="1" x14ac:dyDescent="0.3">
      <c r="A104" s="858"/>
      <c r="B104" s="852"/>
      <c r="C104" s="840"/>
      <c r="D104" s="843"/>
      <c r="E104" s="861"/>
      <c r="F104" s="851" t="s">
        <v>246</v>
      </c>
      <c r="G104" s="852" t="str">
        <f>+IF('6 Valoración Control'!G103="","",'6 Valoración Control'!G103)</f>
        <v xml:space="preserve">La recepción de los documentos incompletos para expedición de las personerias juridicas de edificios y condominios e el Distrito de Santa Marta </v>
      </c>
      <c r="H104" s="162" t="s">
        <v>243</v>
      </c>
      <c r="I104" s="160" t="str">
        <f>+IF('6 Valoración Control'!I103="","",'6 Valoración Control'!I103)</f>
        <v>La debida verificación de los documentos por parte de los funcionarios ante de la expedición de la personerias juridicas de edifcios y condominios en el Distrito de Santa Marta</v>
      </c>
      <c r="J104" s="840"/>
      <c r="K104" s="843"/>
      <c r="L104" s="846"/>
      <c r="M104" s="195" t="s">
        <v>258</v>
      </c>
      <c r="N104" s="207" t="s">
        <v>472</v>
      </c>
      <c r="O104" s="75" t="s">
        <v>473</v>
      </c>
      <c r="P104" s="75" t="s">
        <v>466</v>
      </c>
      <c r="Q104" s="208" t="s">
        <v>467</v>
      </c>
      <c r="R104" s="209" t="s">
        <v>444</v>
      </c>
      <c r="S104" s="195" t="s">
        <v>328</v>
      </c>
      <c r="T104" s="502" t="s">
        <v>376</v>
      </c>
      <c r="U104" s="502" t="s">
        <v>375</v>
      </c>
      <c r="V104" s="502" t="s">
        <v>375</v>
      </c>
      <c r="W104" s="501" t="s">
        <v>373</v>
      </c>
    </row>
    <row r="105" spans="1:23" ht="75.75" customHeight="1" thickBot="1" x14ac:dyDescent="0.3">
      <c r="A105" s="858"/>
      <c r="B105" s="852"/>
      <c r="C105" s="840"/>
      <c r="D105" s="843"/>
      <c r="E105" s="861"/>
      <c r="F105" s="851"/>
      <c r="G105" s="852"/>
      <c r="H105" s="162" t="s">
        <v>244</v>
      </c>
      <c r="I105" s="160" t="str">
        <f>+IF('6 Valoración Control'!I104="","",'6 Valoración Control'!I104)</f>
        <v xml:space="preserve">El cambio continuo del encargado de la expedición de las personerias juridicas y la debida revisìón de otro funcionario para hacer una mejorar verificación ante la expedición de las personerias juridicas </v>
      </c>
      <c r="J105" s="840"/>
      <c r="K105" s="843"/>
      <c r="L105" s="846"/>
      <c r="M105" s="195" t="s">
        <v>258</v>
      </c>
      <c r="N105" s="207" t="s">
        <v>472</v>
      </c>
      <c r="O105" s="75" t="s">
        <v>473</v>
      </c>
      <c r="P105" s="75" t="s">
        <v>475</v>
      </c>
      <c r="Q105" s="208" t="s">
        <v>467</v>
      </c>
      <c r="R105" s="209" t="s">
        <v>444</v>
      </c>
      <c r="S105" s="195" t="s">
        <v>328</v>
      </c>
      <c r="T105" s="502" t="s">
        <v>376</v>
      </c>
      <c r="U105" s="502" t="s">
        <v>375</v>
      </c>
      <c r="V105" s="502" t="s">
        <v>375</v>
      </c>
      <c r="W105" s="501" t="s">
        <v>373</v>
      </c>
    </row>
    <row r="106" spans="1:23" ht="65.25" customHeight="1" x14ac:dyDescent="0.25">
      <c r="A106" s="858"/>
      <c r="B106" s="852"/>
      <c r="C106" s="840"/>
      <c r="D106" s="843"/>
      <c r="E106" s="861"/>
      <c r="F106" s="851"/>
      <c r="G106" s="852"/>
      <c r="H106" s="162" t="s">
        <v>245</v>
      </c>
      <c r="I106" s="160" t="str">
        <f>+IF('6 Valoración Control'!I105="","",'6 Valoración Control'!I105)</f>
        <v/>
      </c>
      <c r="J106" s="840"/>
      <c r="K106" s="843"/>
      <c r="L106" s="846"/>
      <c r="M106" s="195" t="s">
        <v>258</v>
      </c>
      <c r="N106" s="207" t="s">
        <v>474</v>
      </c>
      <c r="O106" s="75" t="s">
        <v>470</v>
      </c>
      <c r="P106" s="75" t="s">
        <v>476</v>
      </c>
      <c r="Q106" s="208" t="s">
        <v>467</v>
      </c>
      <c r="R106" s="209" t="s">
        <v>444</v>
      </c>
      <c r="S106" s="195" t="s">
        <v>328</v>
      </c>
      <c r="T106" s="502" t="s">
        <v>376</v>
      </c>
      <c r="U106" s="502" t="s">
        <v>375</v>
      </c>
      <c r="V106" s="502" t="s">
        <v>375</v>
      </c>
      <c r="W106" s="501" t="s">
        <v>373</v>
      </c>
    </row>
    <row r="107" spans="1:23" x14ac:dyDescent="0.25">
      <c r="A107" s="858"/>
      <c r="B107" s="852"/>
      <c r="C107" s="840"/>
      <c r="D107" s="843"/>
      <c r="E107" s="861"/>
      <c r="F107" s="851" t="s">
        <v>247</v>
      </c>
      <c r="G107" s="852" t="str">
        <f>+IF('6 Valoración Control'!G106="","",'6 Valoración Control'!G106)</f>
        <v/>
      </c>
      <c r="H107" s="162" t="s">
        <v>243</v>
      </c>
      <c r="I107" s="160" t="str">
        <f>+IF('6 Valoración Control'!I106="","",'6 Valoración Control'!I106)</f>
        <v/>
      </c>
      <c r="J107" s="840"/>
      <c r="K107" s="843"/>
      <c r="L107" s="846"/>
      <c r="M107" s="206"/>
      <c r="N107" s="207"/>
      <c r="O107" s="75"/>
      <c r="P107" s="75"/>
      <c r="Q107" s="208"/>
      <c r="R107" s="209"/>
      <c r="S107" s="210"/>
      <c r="T107" s="207"/>
      <c r="U107" s="75"/>
      <c r="V107" s="127"/>
      <c r="W107" s="211"/>
    </row>
    <row r="108" spans="1:23" x14ac:dyDescent="0.25">
      <c r="A108" s="858"/>
      <c r="B108" s="852"/>
      <c r="C108" s="840"/>
      <c r="D108" s="843"/>
      <c r="E108" s="861"/>
      <c r="F108" s="851"/>
      <c r="G108" s="852"/>
      <c r="H108" s="162" t="s">
        <v>244</v>
      </c>
      <c r="I108" s="160" t="str">
        <f>+IF('6 Valoración Control'!I107="","",'6 Valoración Control'!I107)</f>
        <v/>
      </c>
      <c r="J108" s="840"/>
      <c r="K108" s="843"/>
      <c r="L108" s="846"/>
      <c r="M108" s="206"/>
      <c r="N108" s="207"/>
      <c r="O108" s="75"/>
      <c r="P108" s="75"/>
      <c r="Q108" s="208"/>
      <c r="R108" s="209"/>
      <c r="S108" s="210"/>
      <c r="T108" s="207"/>
      <c r="U108" s="75"/>
      <c r="V108" s="127"/>
      <c r="W108" s="211"/>
    </row>
    <row r="109" spans="1:23" x14ac:dyDescent="0.25">
      <c r="A109" s="858"/>
      <c r="B109" s="852"/>
      <c r="C109" s="840"/>
      <c r="D109" s="843"/>
      <c r="E109" s="861"/>
      <c r="F109" s="851"/>
      <c r="G109" s="852"/>
      <c r="H109" s="162" t="s">
        <v>245</v>
      </c>
      <c r="I109" s="160" t="str">
        <f>+IF('6 Valoración Control'!I108="","",'6 Valoración Control'!I108)</f>
        <v/>
      </c>
      <c r="J109" s="840"/>
      <c r="K109" s="843"/>
      <c r="L109" s="846"/>
      <c r="M109" s="206"/>
      <c r="N109" s="207"/>
      <c r="O109" s="75"/>
      <c r="P109" s="75"/>
      <c r="Q109" s="208"/>
      <c r="R109" s="209"/>
      <c r="S109" s="210"/>
      <c r="T109" s="207"/>
      <c r="U109" s="75"/>
      <c r="V109" s="127"/>
      <c r="W109" s="211"/>
    </row>
    <row r="110" spans="1:23" x14ac:dyDescent="0.25">
      <c r="A110" s="858"/>
      <c r="B110" s="852"/>
      <c r="C110" s="840"/>
      <c r="D110" s="843"/>
      <c r="E110" s="861"/>
      <c r="F110" s="851" t="s">
        <v>248</v>
      </c>
      <c r="G110" s="852" t="str">
        <f>+IF('6 Valoración Control'!G109="","",'6 Valoración Control'!G109)</f>
        <v/>
      </c>
      <c r="H110" s="162" t="s">
        <v>243</v>
      </c>
      <c r="I110" s="160" t="str">
        <f>+IF('6 Valoración Control'!I109="","",'6 Valoración Control'!I109)</f>
        <v/>
      </c>
      <c r="J110" s="840"/>
      <c r="K110" s="843"/>
      <c r="L110" s="846"/>
      <c r="M110" s="206"/>
      <c r="N110" s="207"/>
      <c r="O110" s="75"/>
      <c r="P110" s="75"/>
      <c r="Q110" s="208"/>
      <c r="R110" s="209"/>
      <c r="S110" s="210"/>
      <c r="T110" s="207"/>
      <c r="U110" s="75"/>
      <c r="V110" s="127"/>
      <c r="W110" s="211"/>
    </row>
    <row r="111" spans="1:23" x14ac:dyDescent="0.25">
      <c r="A111" s="858"/>
      <c r="B111" s="852"/>
      <c r="C111" s="840"/>
      <c r="D111" s="843"/>
      <c r="E111" s="861"/>
      <c r="F111" s="851"/>
      <c r="G111" s="852"/>
      <c r="H111" s="162" t="s">
        <v>244</v>
      </c>
      <c r="I111" s="160" t="str">
        <f>+IF('6 Valoración Control'!I110="","",'6 Valoración Control'!I110)</f>
        <v/>
      </c>
      <c r="J111" s="840"/>
      <c r="K111" s="843"/>
      <c r="L111" s="846"/>
      <c r="M111" s="206"/>
      <c r="N111" s="207"/>
      <c r="O111" s="75"/>
      <c r="P111" s="75"/>
      <c r="Q111" s="208"/>
      <c r="R111" s="209"/>
      <c r="S111" s="210"/>
      <c r="T111" s="207"/>
      <c r="U111" s="75"/>
      <c r="V111" s="127"/>
      <c r="W111" s="211"/>
    </row>
    <row r="112" spans="1:23" x14ac:dyDescent="0.25">
      <c r="A112" s="858"/>
      <c r="B112" s="852"/>
      <c r="C112" s="840"/>
      <c r="D112" s="843"/>
      <c r="E112" s="861"/>
      <c r="F112" s="851"/>
      <c r="G112" s="852"/>
      <c r="H112" s="162" t="s">
        <v>245</v>
      </c>
      <c r="I112" s="160" t="str">
        <f>+IF('6 Valoración Control'!I111="","",'6 Valoración Control'!I111)</f>
        <v/>
      </c>
      <c r="J112" s="840"/>
      <c r="K112" s="843"/>
      <c r="L112" s="846"/>
      <c r="M112" s="206"/>
      <c r="N112" s="207"/>
      <c r="O112" s="75"/>
      <c r="P112" s="75"/>
      <c r="Q112" s="208"/>
      <c r="R112" s="209"/>
      <c r="S112" s="210"/>
      <c r="T112" s="207"/>
      <c r="U112" s="75"/>
      <c r="V112" s="127"/>
      <c r="W112" s="211"/>
    </row>
    <row r="113" spans="1:23" x14ac:dyDescent="0.25">
      <c r="A113" s="858"/>
      <c r="B113" s="852"/>
      <c r="C113" s="840"/>
      <c r="D113" s="843"/>
      <c r="E113" s="861"/>
      <c r="F113" s="851" t="s">
        <v>249</v>
      </c>
      <c r="G113" s="852" t="str">
        <f>+IF('6 Valoración Control'!G112="","",'6 Valoración Control'!G112)</f>
        <v/>
      </c>
      <c r="H113" s="162" t="s">
        <v>243</v>
      </c>
      <c r="I113" s="160" t="str">
        <f>+IF('6 Valoración Control'!I112="","",'6 Valoración Control'!I112)</f>
        <v/>
      </c>
      <c r="J113" s="840"/>
      <c r="K113" s="843"/>
      <c r="L113" s="846"/>
      <c r="M113" s="206"/>
      <c r="N113" s="207"/>
      <c r="O113" s="75"/>
      <c r="P113" s="75"/>
      <c r="Q113" s="208"/>
      <c r="R113" s="209"/>
      <c r="S113" s="210"/>
      <c r="T113" s="207"/>
      <c r="U113" s="75"/>
      <c r="V113" s="127"/>
      <c r="W113" s="211"/>
    </row>
    <row r="114" spans="1:23" x14ac:dyDescent="0.25">
      <c r="A114" s="858"/>
      <c r="B114" s="852"/>
      <c r="C114" s="840"/>
      <c r="D114" s="843"/>
      <c r="E114" s="861"/>
      <c r="F114" s="851"/>
      <c r="G114" s="852"/>
      <c r="H114" s="162" t="s">
        <v>244</v>
      </c>
      <c r="I114" s="160" t="str">
        <f>+IF('6 Valoración Control'!I113="","",'6 Valoración Control'!I113)</f>
        <v/>
      </c>
      <c r="J114" s="840"/>
      <c r="K114" s="843"/>
      <c r="L114" s="846"/>
      <c r="M114" s="206"/>
      <c r="N114" s="207"/>
      <c r="O114" s="75"/>
      <c r="P114" s="75"/>
      <c r="Q114" s="208"/>
      <c r="R114" s="209"/>
      <c r="S114" s="210"/>
      <c r="T114" s="207"/>
      <c r="U114" s="75"/>
      <c r="V114" s="127"/>
      <c r="W114" s="211"/>
    </row>
    <row r="115" spans="1:23" ht="12.75" thickBot="1" x14ac:dyDescent="0.3">
      <c r="A115" s="859"/>
      <c r="B115" s="854"/>
      <c r="C115" s="841"/>
      <c r="D115" s="844"/>
      <c r="E115" s="862"/>
      <c r="F115" s="853"/>
      <c r="G115" s="854"/>
      <c r="H115" s="163" t="s">
        <v>245</v>
      </c>
      <c r="I115" s="161" t="str">
        <f>+IF('6 Valoración Control'!I114="","",'6 Valoración Control'!I114)</f>
        <v/>
      </c>
      <c r="J115" s="841"/>
      <c r="K115" s="844"/>
      <c r="L115" s="847"/>
      <c r="M115" s="218"/>
      <c r="N115" s="219"/>
      <c r="O115" s="88"/>
      <c r="P115" s="88"/>
      <c r="Q115" s="220"/>
      <c r="R115" s="221"/>
      <c r="S115" s="222"/>
      <c r="T115" s="219"/>
      <c r="U115" s="88"/>
      <c r="V115" s="129"/>
      <c r="W115" s="223"/>
    </row>
    <row r="116" spans="1:23" ht="55.5" customHeight="1" thickBot="1" x14ac:dyDescent="0.3">
      <c r="A116" s="857" t="str">
        <f>'2 Contexto e Identificación'!$A$17</f>
        <v>R8</v>
      </c>
      <c r="B116" s="856" t="str">
        <f>+'2 Contexto e Identificación'!$E$17</f>
        <v>Posibilidad de recibir o solicitar cualquier dádiva o beneficio a nombre propio o de terceros Con el fin de  Emitir Actos Administrativos a terceros en Procesos de Pagos de sentencias.</v>
      </c>
      <c r="C116" s="839" t="str">
        <f>+'5 Mapa Calor Inherente'!$C$17</f>
        <v>Rara Vez</v>
      </c>
      <c r="D116" s="842" t="str">
        <f>+'5 Mapa Calor Inherente'!$D$17</f>
        <v>Moderado</v>
      </c>
      <c r="E116" s="860" t="str">
        <f>+'5 Mapa Calor Inherente'!$E$17</f>
        <v>Moderado</v>
      </c>
      <c r="F116" s="855" t="s">
        <v>242</v>
      </c>
      <c r="G116" s="856" t="str">
        <f>+IF('6 Valoración Control'!G115="","",'6 Valoración Control'!G115)</f>
        <v>Priorización en los actos administrativos en procesos de pagos de sentencias, sin tener el orden de las fechas de procesos ejecutivos causados en un determinado periodo</v>
      </c>
      <c r="H116" s="164" t="s">
        <v>243</v>
      </c>
      <c r="I116" s="148" t="str">
        <f>+IF('6 Valoración Control'!I115="","",'6 Valoración Control'!I115)</f>
        <v xml:space="preserve">Se tienen en cuenta el pago de sentencia teniendo en cuenta el orden de las fechas de la ejecución de los procesos ejecutivo que exigen la obligación </v>
      </c>
      <c r="J116" s="839" t="str">
        <f>+'7 Mapa Calor Residual'!$C$16</f>
        <v>Rara Vez</v>
      </c>
      <c r="K116" s="842" t="str">
        <f>+'7 Mapa Calor Residual'!$D$16</f>
        <v>Moderado</v>
      </c>
      <c r="L116" s="845" t="str">
        <f>+'7 Mapa Calor Residual'!$E$16</f>
        <v>Moderado</v>
      </c>
      <c r="M116" s="195" t="s">
        <v>258</v>
      </c>
      <c r="N116" s="225" t="s">
        <v>477</v>
      </c>
      <c r="O116" s="95" t="s">
        <v>470</v>
      </c>
      <c r="P116" s="95" t="s">
        <v>476</v>
      </c>
      <c r="Q116" s="226" t="s">
        <v>359</v>
      </c>
      <c r="R116" s="227" t="s">
        <v>444</v>
      </c>
      <c r="S116" s="195" t="s">
        <v>328</v>
      </c>
      <c r="T116" s="502" t="s">
        <v>376</v>
      </c>
      <c r="U116" s="502" t="s">
        <v>375</v>
      </c>
      <c r="V116" s="502" t="s">
        <v>375</v>
      </c>
      <c r="W116" s="501" t="s">
        <v>373</v>
      </c>
    </row>
    <row r="117" spans="1:23" ht="66.75" customHeight="1" x14ac:dyDescent="0.25">
      <c r="A117" s="858"/>
      <c r="B117" s="852"/>
      <c r="C117" s="840"/>
      <c r="D117" s="843"/>
      <c r="E117" s="861"/>
      <c r="F117" s="851"/>
      <c r="G117" s="852"/>
      <c r="H117" s="162" t="s">
        <v>244</v>
      </c>
      <c r="I117" s="160" t="str">
        <f>+IF('6 Valoración Control'!I116="","",'6 Valoración Control'!I116)</f>
        <v xml:space="preserve">Se llevan un libro de contabilidad en la Dirección jurídica del Distrito de Santa Marta en donde se encuentra el orde de las fechas de ejecución de los procesos ejecutivos que exigen el pago de la obligación </v>
      </c>
      <c r="J117" s="840"/>
      <c r="K117" s="843"/>
      <c r="L117" s="846"/>
      <c r="M117" s="195" t="s">
        <v>258</v>
      </c>
      <c r="N117" s="207" t="s">
        <v>478</v>
      </c>
      <c r="O117" s="75" t="s">
        <v>473</v>
      </c>
      <c r="P117" s="75" t="s">
        <v>475</v>
      </c>
      <c r="Q117" s="208" t="s">
        <v>359</v>
      </c>
      <c r="R117" s="227" t="s">
        <v>444</v>
      </c>
      <c r="S117" s="195" t="s">
        <v>328</v>
      </c>
      <c r="T117" s="502" t="s">
        <v>376</v>
      </c>
      <c r="U117" s="502" t="s">
        <v>375</v>
      </c>
      <c r="V117" s="502" t="s">
        <v>375</v>
      </c>
      <c r="W117" s="501" t="s">
        <v>373</v>
      </c>
    </row>
    <row r="118" spans="1:23" ht="12.75" thickBot="1" x14ac:dyDescent="0.3">
      <c r="A118" s="858"/>
      <c r="B118" s="852"/>
      <c r="C118" s="840"/>
      <c r="D118" s="843"/>
      <c r="E118" s="861"/>
      <c r="F118" s="851"/>
      <c r="G118" s="852"/>
      <c r="H118" s="162" t="s">
        <v>245</v>
      </c>
      <c r="I118" s="160" t="str">
        <f>+IF('6 Valoración Control'!I117="","",'6 Valoración Control'!I117)</f>
        <v/>
      </c>
      <c r="J118" s="840"/>
      <c r="K118" s="843"/>
      <c r="L118" s="846"/>
      <c r="M118" s="206"/>
      <c r="N118" s="207"/>
      <c r="O118" s="75"/>
      <c r="P118" s="75"/>
      <c r="Q118" s="208"/>
      <c r="R118" s="209"/>
      <c r="S118" s="210"/>
      <c r="T118" s="207"/>
      <c r="U118" s="75"/>
      <c r="V118" s="127"/>
      <c r="W118" s="211"/>
    </row>
    <row r="119" spans="1:23" ht="60.75" customHeight="1" thickBot="1" x14ac:dyDescent="0.3">
      <c r="A119" s="858"/>
      <c r="B119" s="852"/>
      <c r="C119" s="840"/>
      <c r="D119" s="843"/>
      <c r="E119" s="861"/>
      <c r="F119" s="851" t="s">
        <v>246</v>
      </c>
      <c r="G119" s="852" t="str">
        <f>+IF('6 Valoración Control'!G118="","",'6 Valoración Control'!G118)</f>
        <v xml:space="preserve">La recepción de documentos incompletos para pago de sentencia </v>
      </c>
      <c r="H119" s="162" t="s">
        <v>243</v>
      </c>
      <c r="I119" s="160" t="str">
        <f>+IF('6 Valoración Control'!I118="","",'6 Valoración Control'!I118)</f>
        <v xml:space="preserve">Verificando que ante el pago de una sentencias, se tenga todos las documentos requeridos por parte de las diferentes dependencias del Distrito de Santa Marta, por ejemplo en Secretaria de Hacienda </v>
      </c>
      <c r="J119" s="840"/>
      <c r="K119" s="843"/>
      <c r="L119" s="846"/>
      <c r="M119" s="195" t="s">
        <v>258</v>
      </c>
      <c r="N119" s="207" t="s">
        <v>479</v>
      </c>
      <c r="O119" s="75" t="s">
        <v>470</v>
      </c>
      <c r="P119" s="75" t="s">
        <v>466</v>
      </c>
      <c r="Q119" s="208" t="s">
        <v>359</v>
      </c>
      <c r="R119" s="209" t="s">
        <v>444</v>
      </c>
      <c r="S119" s="195" t="s">
        <v>328</v>
      </c>
      <c r="T119" s="502" t="s">
        <v>376</v>
      </c>
      <c r="U119" s="502" t="s">
        <v>375</v>
      </c>
      <c r="V119" s="502" t="s">
        <v>375</v>
      </c>
      <c r="W119" s="501" t="s">
        <v>373</v>
      </c>
    </row>
    <row r="120" spans="1:23" ht="69" customHeight="1" x14ac:dyDescent="0.25">
      <c r="A120" s="858"/>
      <c r="B120" s="852"/>
      <c r="C120" s="840"/>
      <c r="D120" s="843"/>
      <c r="E120" s="861"/>
      <c r="F120" s="851"/>
      <c r="G120" s="852"/>
      <c r="H120" s="162" t="s">
        <v>244</v>
      </c>
      <c r="I120" s="160" t="str">
        <f>+IF('6 Valoración Control'!I119="","",'6 Valoración Control'!I119)</f>
        <v xml:space="preserve">Para llegar al pago de sentencias, se verifica la viabilidad y estudio juridico para el pago por parte de la Direcciñon Juridica y la verificación de pago y la debida verificación de registro presupuestal por parte de la Secretaria de Hacienda Distrital </v>
      </c>
      <c r="J120" s="840"/>
      <c r="K120" s="843"/>
      <c r="L120" s="846"/>
      <c r="M120" s="195" t="s">
        <v>258</v>
      </c>
      <c r="N120" s="207" t="s">
        <v>480</v>
      </c>
      <c r="O120" s="75" t="s">
        <v>473</v>
      </c>
      <c r="P120" s="75" t="s">
        <v>466</v>
      </c>
      <c r="Q120" s="208" t="s">
        <v>359</v>
      </c>
      <c r="R120" s="209" t="s">
        <v>444</v>
      </c>
      <c r="S120" s="195" t="s">
        <v>328</v>
      </c>
      <c r="T120" s="502" t="s">
        <v>376</v>
      </c>
      <c r="U120" s="502" t="s">
        <v>375</v>
      </c>
      <c r="V120" s="502" t="s">
        <v>375</v>
      </c>
      <c r="W120" s="501" t="s">
        <v>373</v>
      </c>
    </row>
    <row r="121" spans="1:23" x14ac:dyDescent="0.25">
      <c r="A121" s="858"/>
      <c r="B121" s="852"/>
      <c r="C121" s="840"/>
      <c r="D121" s="843"/>
      <c r="E121" s="861"/>
      <c r="F121" s="851"/>
      <c r="G121" s="852"/>
      <c r="H121" s="162" t="s">
        <v>245</v>
      </c>
      <c r="I121" s="160" t="str">
        <f>+IF('6 Valoración Control'!I120="","",'6 Valoración Control'!I120)</f>
        <v/>
      </c>
      <c r="J121" s="840"/>
      <c r="K121" s="843"/>
      <c r="L121" s="846"/>
      <c r="M121" s="206"/>
      <c r="N121" s="207"/>
      <c r="O121" s="75"/>
      <c r="P121" s="75"/>
      <c r="Q121" s="208"/>
      <c r="R121" s="209"/>
      <c r="S121" s="210"/>
      <c r="T121" s="207"/>
      <c r="U121" s="75"/>
      <c r="V121" s="127"/>
      <c r="W121" s="211"/>
    </row>
    <row r="122" spans="1:23" x14ac:dyDescent="0.25">
      <c r="A122" s="858"/>
      <c r="B122" s="852"/>
      <c r="C122" s="840"/>
      <c r="D122" s="843"/>
      <c r="E122" s="861"/>
      <c r="F122" s="851" t="s">
        <v>247</v>
      </c>
      <c r="G122" s="852" t="str">
        <f>+IF('6 Valoración Control'!G121="","",'6 Valoración Control'!G121)</f>
        <v/>
      </c>
      <c r="H122" s="162" t="s">
        <v>243</v>
      </c>
      <c r="I122" s="160" t="str">
        <f>+IF('6 Valoración Control'!I121="","",'6 Valoración Control'!I121)</f>
        <v/>
      </c>
      <c r="J122" s="840"/>
      <c r="K122" s="843"/>
      <c r="L122" s="846"/>
      <c r="M122" s="206"/>
      <c r="N122" s="207"/>
      <c r="O122" s="75"/>
      <c r="P122" s="75"/>
      <c r="Q122" s="208"/>
      <c r="R122" s="209"/>
      <c r="S122" s="210"/>
      <c r="T122" s="207"/>
      <c r="U122" s="75"/>
      <c r="V122" s="127"/>
      <c r="W122" s="211"/>
    </row>
    <row r="123" spans="1:23" x14ac:dyDescent="0.25">
      <c r="A123" s="858"/>
      <c r="B123" s="852"/>
      <c r="C123" s="840"/>
      <c r="D123" s="843"/>
      <c r="E123" s="861"/>
      <c r="F123" s="851"/>
      <c r="G123" s="852"/>
      <c r="H123" s="162" t="s">
        <v>244</v>
      </c>
      <c r="I123" s="160" t="str">
        <f>+IF('6 Valoración Control'!I122="","",'6 Valoración Control'!I122)</f>
        <v/>
      </c>
      <c r="J123" s="840"/>
      <c r="K123" s="843"/>
      <c r="L123" s="846"/>
      <c r="M123" s="206"/>
      <c r="N123" s="207"/>
      <c r="O123" s="75"/>
      <c r="P123" s="75"/>
      <c r="Q123" s="208"/>
      <c r="R123" s="209"/>
      <c r="S123" s="210"/>
      <c r="T123" s="207"/>
      <c r="U123" s="75"/>
      <c r="V123" s="127"/>
      <c r="W123" s="211"/>
    </row>
    <row r="124" spans="1:23" x14ac:dyDescent="0.25">
      <c r="A124" s="858"/>
      <c r="B124" s="852"/>
      <c r="C124" s="840"/>
      <c r="D124" s="843"/>
      <c r="E124" s="861"/>
      <c r="F124" s="851"/>
      <c r="G124" s="852"/>
      <c r="H124" s="162" t="s">
        <v>245</v>
      </c>
      <c r="I124" s="160" t="str">
        <f>+IF('6 Valoración Control'!I123="","",'6 Valoración Control'!I123)</f>
        <v/>
      </c>
      <c r="J124" s="840"/>
      <c r="K124" s="843"/>
      <c r="L124" s="846"/>
      <c r="M124" s="206"/>
      <c r="N124" s="207"/>
      <c r="O124" s="75"/>
      <c r="P124" s="75"/>
      <c r="Q124" s="208"/>
      <c r="R124" s="209"/>
      <c r="S124" s="210"/>
      <c r="T124" s="207"/>
      <c r="U124" s="75"/>
      <c r="V124" s="127"/>
      <c r="W124" s="211"/>
    </row>
    <row r="125" spans="1:23" x14ac:dyDescent="0.25">
      <c r="A125" s="858"/>
      <c r="B125" s="852"/>
      <c r="C125" s="840"/>
      <c r="D125" s="843"/>
      <c r="E125" s="861"/>
      <c r="F125" s="851" t="s">
        <v>248</v>
      </c>
      <c r="G125" s="852" t="str">
        <f>+IF('6 Valoración Control'!G124="","",'6 Valoración Control'!G124)</f>
        <v/>
      </c>
      <c r="H125" s="162" t="s">
        <v>243</v>
      </c>
      <c r="I125" s="160" t="str">
        <f>+IF('6 Valoración Control'!I124="","",'6 Valoración Control'!I124)</f>
        <v/>
      </c>
      <c r="J125" s="840"/>
      <c r="K125" s="843"/>
      <c r="L125" s="846"/>
      <c r="M125" s="206"/>
      <c r="N125" s="207"/>
      <c r="O125" s="75"/>
      <c r="P125" s="75"/>
      <c r="Q125" s="208"/>
      <c r="R125" s="209"/>
      <c r="S125" s="210"/>
      <c r="T125" s="207"/>
      <c r="U125" s="75"/>
      <c r="V125" s="127"/>
      <c r="W125" s="211"/>
    </row>
    <row r="126" spans="1:23" x14ac:dyDescent="0.25">
      <c r="A126" s="858"/>
      <c r="B126" s="852"/>
      <c r="C126" s="840"/>
      <c r="D126" s="843"/>
      <c r="E126" s="861"/>
      <c r="F126" s="851"/>
      <c r="G126" s="852"/>
      <c r="H126" s="162" t="s">
        <v>244</v>
      </c>
      <c r="I126" s="160" t="str">
        <f>+IF('6 Valoración Control'!I125="","",'6 Valoración Control'!I125)</f>
        <v/>
      </c>
      <c r="J126" s="840"/>
      <c r="K126" s="843"/>
      <c r="L126" s="846"/>
      <c r="M126" s="206"/>
      <c r="N126" s="207"/>
      <c r="O126" s="75"/>
      <c r="P126" s="75"/>
      <c r="Q126" s="208"/>
      <c r="R126" s="209"/>
      <c r="S126" s="210"/>
      <c r="T126" s="207"/>
      <c r="U126" s="75"/>
      <c r="V126" s="127"/>
      <c r="W126" s="211"/>
    </row>
    <row r="127" spans="1:23" x14ac:dyDescent="0.25">
      <c r="A127" s="858"/>
      <c r="B127" s="852"/>
      <c r="C127" s="840"/>
      <c r="D127" s="843"/>
      <c r="E127" s="861"/>
      <c r="F127" s="851"/>
      <c r="G127" s="852"/>
      <c r="H127" s="162" t="s">
        <v>245</v>
      </c>
      <c r="I127" s="160" t="str">
        <f>+IF('6 Valoración Control'!I126="","",'6 Valoración Control'!I126)</f>
        <v/>
      </c>
      <c r="J127" s="840"/>
      <c r="K127" s="843"/>
      <c r="L127" s="846"/>
      <c r="M127" s="206"/>
      <c r="N127" s="207"/>
      <c r="O127" s="75"/>
      <c r="P127" s="75"/>
      <c r="Q127" s="208"/>
      <c r="R127" s="209"/>
      <c r="S127" s="210"/>
      <c r="T127" s="207"/>
      <c r="U127" s="75"/>
      <c r="V127" s="127"/>
      <c r="W127" s="211"/>
    </row>
    <row r="128" spans="1:23" x14ac:dyDescent="0.25">
      <c r="A128" s="858"/>
      <c r="B128" s="852"/>
      <c r="C128" s="840"/>
      <c r="D128" s="843"/>
      <c r="E128" s="861"/>
      <c r="F128" s="851" t="s">
        <v>249</v>
      </c>
      <c r="G128" s="852" t="str">
        <f>+IF('6 Valoración Control'!G127="","",'6 Valoración Control'!G127)</f>
        <v/>
      </c>
      <c r="H128" s="162" t="s">
        <v>243</v>
      </c>
      <c r="I128" s="160" t="str">
        <f>+IF('6 Valoración Control'!I127="","",'6 Valoración Control'!I127)</f>
        <v/>
      </c>
      <c r="J128" s="840"/>
      <c r="K128" s="843"/>
      <c r="L128" s="846"/>
      <c r="M128" s="206"/>
      <c r="N128" s="207"/>
      <c r="O128" s="75"/>
      <c r="P128" s="75"/>
      <c r="Q128" s="208"/>
      <c r="R128" s="209"/>
      <c r="S128" s="210"/>
      <c r="T128" s="207"/>
      <c r="U128" s="75"/>
      <c r="V128" s="127"/>
      <c r="W128" s="211"/>
    </row>
    <row r="129" spans="1:23" x14ac:dyDescent="0.25">
      <c r="A129" s="858"/>
      <c r="B129" s="852"/>
      <c r="C129" s="840"/>
      <c r="D129" s="843"/>
      <c r="E129" s="861"/>
      <c r="F129" s="851"/>
      <c r="G129" s="852"/>
      <c r="H129" s="162" t="s">
        <v>244</v>
      </c>
      <c r="I129" s="160" t="str">
        <f>+IF('6 Valoración Control'!I128="","",'6 Valoración Control'!I128)</f>
        <v/>
      </c>
      <c r="J129" s="840"/>
      <c r="K129" s="843"/>
      <c r="L129" s="846"/>
      <c r="M129" s="206"/>
      <c r="N129" s="207"/>
      <c r="O129" s="75"/>
      <c r="P129" s="75"/>
      <c r="Q129" s="208"/>
      <c r="R129" s="209"/>
      <c r="S129" s="210"/>
      <c r="T129" s="207"/>
      <c r="U129" s="75"/>
      <c r="V129" s="127"/>
      <c r="W129" s="211"/>
    </row>
    <row r="130" spans="1:23" ht="12.75" thickBot="1" x14ac:dyDescent="0.3">
      <c r="A130" s="859"/>
      <c r="B130" s="854"/>
      <c r="C130" s="841"/>
      <c r="D130" s="844"/>
      <c r="E130" s="862"/>
      <c r="F130" s="853"/>
      <c r="G130" s="854"/>
      <c r="H130" s="163" t="s">
        <v>245</v>
      </c>
      <c r="I130" s="161" t="str">
        <f>+IF('6 Valoración Control'!I129="","",'6 Valoración Control'!I129)</f>
        <v/>
      </c>
      <c r="J130" s="841"/>
      <c r="K130" s="844"/>
      <c r="L130" s="847"/>
      <c r="M130" s="218"/>
      <c r="N130" s="219"/>
      <c r="O130" s="88"/>
      <c r="P130" s="88"/>
      <c r="Q130" s="220"/>
      <c r="R130" s="221"/>
      <c r="S130" s="222"/>
      <c r="T130" s="219"/>
      <c r="U130" s="88"/>
      <c r="V130" s="129"/>
      <c r="W130" s="223"/>
    </row>
    <row r="131" spans="1:23" x14ac:dyDescent="0.25">
      <c r="A131" s="857" t="str">
        <f>'2 Contexto e Identificación'!$A$18</f>
        <v>R9</v>
      </c>
      <c r="B131" s="856" t="str">
        <f>+'2 Contexto e Identificación'!$E$18</f>
        <v xml:space="preserve">  </v>
      </c>
      <c r="C131" s="839">
        <f>+'5 Mapa Calor Inherente'!$C$18</f>
        <v>0</v>
      </c>
      <c r="D131" s="842">
        <f>+'5 Mapa Calor Inherente'!$D$18</f>
        <v>0</v>
      </c>
      <c r="E131" s="860">
        <f>+'5 Mapa Calor Inherente'!$E$18</f>
        <v>0</v>
      </c>
      <c r="F131" s="855" t="s">
        <v>242</v>
      </c>
      <c r="G131" s="856" t="str">
        <f>+IF('6 Valoración Control'!G130="","",'6 Valoración Control'!G130)</f>
        <v/>
      </c>
      <c r="H131" s="164" t="s">
        <v>243</v>
      </c>
      <c r="I131" s="148" t="str">
        <f>+IF('6 Valoración Control'!I130="","",'6 Valoración Control'!I130)</f>
        <v/>
      </c>
      <c r="J131" s="839">
        <f>+'7 Mapa Calor Residual'!$C$17</f>
        <v>0</v>
      </c>
      <c r="K131" s="842">
        <f>+'7 Mapa Calor Residual'!$D$17</f>
        <v>0</v>
      </c>
      <c r="L131" s="845">
        <f>+'7 Mapa Calor Residual'!$E$17</f>
        <v>0</v>
      </c>
      <c r="M131" s="224"/>
      <c r="N131" s="225"/>
      <c r="O131" s="95"/>
      <c r="P131" s="95"/>
      <c r="Q131" s="226"/>
      <c r="R131" s="227"/>
      <c r="S131" s="228"/>
      <c r="T131" s="225"/>
      <c r="U131" s="95"/>
      <c r="V131" s="125"/>
      <c r="W131" s="229"/>
    </row>
    <row r="132" spans="1:23" x14ac:dyDescent="0.25">
      <c r="A132" s="858"/>
      <c r="B132" s="852"/>
      <c r="C132" s="840"/>
      <c r="D132" s="843"/>
      <c r="E132" s="861"/>
      <c r="F132" s="851"/>
      <c r="G132" s="852"/>
      <c r="H132" s="162" t="s">
        <v>244</v>
      </c>
      <c r="I132" s="160" t="str">
        <f>+IF('6 Valoración Control'!I131="","",'6 Valoración Control'!I131)</f>
        <v/>
      </c>
      <c r="J132" s="840"/>
      <c r="K132" s="843"/>
      <c r="L132" s="846"/>
      <c r="M132" s="206"/>
      <c r="N132" s="207"/>
      <c r="O132" s="75"/>
      <c r="P132" s="75"/>
      <c r="Q132" s="208"/>
      <c r="R132" s="209"/>
      <c r="S132" s="210"/>
      <c r="T132" s="207"/>
      <c r="U132" s="75"/>
      <c r="V132" s="127"/>
      <c r="W132" s="211"/>
    </row>
    <row r="133" spans="1:23" x14ac:dyDescent="0.25">
      <c r="A133" s="858"/>
      <c r="B133" s="852"/>
      <c r="C133" s="840"/>
      <c r="D133" s="843"/>
      <c r="E133" s="861"/>
      <c r="F133" s="851"/>
      <c r="G133" s="852"/>
      <c r="H133" s="162" t="s">
        <v>245</v>
      </c>
      <c r="I133" s="160" t="str">
        <f>+IF('6 Valoración Control'!I132="","",'6 Valoración Control'!I132)</f>
        <v/>
      </c>
      <c r="J133" s="840"/>
      <c r="K133" s="843"/>
      <c r="L133" s="846"/>
      <c r="M133" s="206"/>
      <c r="N133" s="207"/>
      <c r="O133" s="75"/>
      <c r="P133" s="75"/>
      <c r="Q133" s="208"/>
      <c r="R133" s="209"/>
      <c r="S133" s="210"/>
      <c r="T133" s="207"/>
      <c r="U133" s="75"/>
      <c r="V133" s="127"/>
      <c r="W133" s="211"/>
    </row>
    <row r="134" spans="1:23" x14ac:dyDescent="0.25">
      <c r="A134" s="858"/>
      <c r="B134" s="852"/>
      <c r="C134" s="840"/>
      <c r="D134" s="843"/>
      <c r="E134" s="861"/>
      <c r="F134" s="851" t="s">
        <v>246</v>
      </c>
      <c r="G134" s="852" t="str">
        <f>+IF('6 Valoración Control'!G133="","",'6 Valoración Control'!G133)</f>
        <v/>
      </c>
      <c r="H134" s="162" t="s">
        <v>243</v>
      </c>
      <c r="I134" s="160" t="str">
        <f>+IF('6 Valoración Control'!I133="","",'6 Valoración Control'!I133)</f>
        <v/>
      </c>
      <c r="J134" s="840"/>
      <c r="K134" s="843"/>
      <c r="L134" s="846"/>
      <c r="M134" s="206"/>
      <c r="N134" s="207"/>
      <c r="O134" s="75"/>
      <c r="P134" s="75"/>
      <c r="Q134" s="208"/>
      <c r="R134" s="209"/>
      <c r="S134" s="210"/>
      <c r="T134" s="207"/>
      <c r="U134" s="75"/>
      <c r="V134" s="127"/>
      <c r="W134" s="211"/>
    </row>
    <row r="135" spans="1:23" x14ac:dyDescent="0.25">
      <c r="A135" s="858"/>
      <c r="B135" s="852"/>
      <c r="C135" s="840"/>
      <c r="D135" s="843"/>
      <c r="E135" s="861"/>
      <c r="F135" s="851"/>
      <c r="G135" s="852"/>
      <c r="H135" s="162" t="s">
        <v>244</v>
      </c>
      <c r="I135" s="160" t="str">
        <f>+IF('6 Valoración Control'!I134="","",'6 Valoración Control'!I134)</f>
        <v/>
      </c>
      <c r="J135" s="840"/>
      <c r="K135" s="843"/>
      <c r="L135" s="846"/>
      <c r="M135" s="206"/>
      <c r="N135" s="207"/>
      <c r="O135" s="75"/>
      <c r="P135" s="75"/>
      <c r="Q135" s="208"/>
      <c r="R135" s="209"/>
      <c r="S135" s="210"/>
      <c r="T135" s="207"/>
      <c r="U135" s="75"/>
      <c r="V135" s="127"/>
      <c r="W135" s="211"/>
    </row>
    <row r="136" spans="1:23" x14ac:dyDescent="0.25">
      <c r="A136" s="858"/>
      <c r="B136" s="852"/>
      <c r="C136" s="840"/>
      <c r="D136" s="843"/>
      <c r="E136" s="861"/>
      <c r="F136" s="851"/>
      <c r="G136" s="852"/>
      <c r="H136" s="162" t="s">
        <v>245</v>
      </c>
      <c r="I136" s="160" t="str">
        <f>+IF('6 Valoración Control'!I135="","",'6 Valoración Control'!I135)</f>
        <v/>
      </c>
      <c r="J136" s="840"/>
      <c r="K136" s="843"/>
      <c r="L136" s="846"/>
      <c r="M136" s="206"/>
      <c r="N136" s="207"/>
      <c r="O136" s="75"/>
      <c r="P136" s="75"/>
      <c r="Q136" s="208"/>
      <c r="R136" s="209"/>
      <c r="S136" s="210"/>
      <c r="T136" s="207"/>
      <c r="U136" s="75"/>
      <c r="V136" s="127"/>
      <c r="W136" s="211"/>
    </row>
    <row r="137" spans="1:23" x14ac:dyDescent="0.25">
      <c r="A137" s="858"/>
      <c r="B137" s="852"/>
      <c r="C137" s="840"/>
      <c r="D137" s="843"/>
      <c r="E137" s="861"/>
      <c r="F137" s="851" t="s">
        <v>247</v>
      </c>
      <c r="G137" s="852" t="str">
        <f>+IF('6 Valoración Control'!G136="","",'6 Valoración Control'!G136)</f>
        <v/>
      </c>
      <c r="H137" s="162" t="s">
        <v>243</v>
      </c>
      <c r="I137" s="160" t="str">
        <f>+IF('6 Valoración Control'!I136="","",'6 Valoración Control'!I136)</f>
        <v/>
      </c>
      <c r="J137" s="840"/>
      <c r="K137" s="843"/>
      <c r="L137" s="846"/>
      <c r="M137" s="206"/>
      <c r="N137" s="207"/>
      <c r="O137" s="75"/>
      <c r="P137" s="75"/>
      <c r="Q137" s="208"/>
      <c r="R137" s="209"/>
      <c r="S137" s="210"/>
      <c r="T137" s="207"/>
      <c r="U137" s="75"/>
      <c r="V137" s="127"/>
      <c r="W137" s="211"/>
    </row>
    <row r="138" spans="1:23" x14ac:dyDescent="0.25">
      <c r="A138" s="858"/>
      <c r="B138" s="852"/>
      <c r="C138" s="840"/>
      <c r="D138" s="843"/>
      <c r="E138" s="861"/>
      <c r="F138" s="851"/>
      <c r="G138" s="852"/>
      <c r="H138" s="162" t="s">
        <v>244</v>
      </c>
      <c r="I138" s="160" t="str">
        <f>+IF('6 Valoración Control'!I137="","",'6 Valoración Control'!I137)</f>
        <v/>
      </c>
      <c r="J138" s="840"/>
      <c r="K138" s="843"/>
      <c r="L138" s="846"/>
      <c r="M138" s="206"/>
      <c r="N138" s="207"/>
      <c r="O138" s="75"/>
      <c r="P138" s="75"/>
      <c r="Q138" s="208"/>
      <c r="R138" s="209"/>
      <c r="S138" s="210"/>
      <c r="T138" s="207"/>
      <c r="U138" s="75"/>
      <c r="V138" s="127"/>
      <c r="W138" s="211"/>
    </row>
    <row r="139" spans="1:23" x14ac:dyDescent="0.25">
      <c r="A139" s="858"/>
      <c r="B139" s="852"/>
      <c r="C139" s="840"/>
      <c r="D139" s="843"/>
      <c r="E139" s="861"/>
      <c r="F139" s="851"/>
      <c r="G139" s="852"/>
      <c r="H139" s="162" t="s">
        <v>245</v>
      </c>
      <c r="I139" s="160" t="str">
        <f>+IF('6 Valoración Control'!I138="","",'6 Valoración Control'!I138)</f>
        <v/>
      </c>
      <c r="J139" s="840"/>
      <c r="K139" s="843"/>
      <c r="L139" s="846"/>
      <c r="M139" s="206"/>
      <c r="N139" s="207"/>
      <c r="O139" s="75"/>
      <c r="P139" s="75"/>
      <c r="Q139" s="208"/>
      <c r="R139" s="209"/>
      <c r="S139" s="210"/>
      <c r="T139" s="207"/>
      <c r="U139" s="75"/>
      <c r="V139" s="127"/>
      <c r="W139" s="211"/>
    </row>
    <row r="140" spans="1:23" x14ac:dyDescent="0.25">
      <c r="A140" s="858"/>
      <c r="B140" s="852"/>
      <c r="C140" s="840"/>
      <c r="D140" s="843"/>
      <c r="E140" s="861"/>
      <c r="F140" s="851" t="s">
        <v>248</v>
      </c>
      <c r="G140" s="852" t="str">
        <f>+IF('6 Valoración Control'!G139="","",'6 Valoración Control'!G139)</f>
        <v/>
      </c>
      <c r="H140" s="162" t="s">
        <v>243</v>
      </c>
      <c r="I140" s="160" t="str">
        <f>+IF('6 Valoración Control'!I139="","",'6 Valoración Control'!I139)</f>
        <v/>
      </c>
      <c r="J140" s="840"/>
      <c r="K140" s="843"/>
      <c r="L140" s="846"/>
      <c r="M140" s="206"/>
      <c r="N140" s="207"/>
      <c r="O140" s="75"/>
      <c r="P140" s="75"/>
      <c r="Q140" s="208"/>
      <c r="R140" s="209"/>
      <c r="S140" s="210"/>
      <c r="T140" s="207"/>
      <c r="U140" s="75"/>
      <c r="V140" s="127"/>
      <c r="W140" s="211"/>
    </row>
    <row r="141" spans="1:23" x14ac:dyDescent="0.25">
      <c r="A141" s="858"/>
      <c r="B141" s="852"/>
      <c r="C141" s="840"/>
      <c r="D141" s="843"/>
      <c r="E141" s="861"/>
      <c r="F141" s="851"/>
      <c r="G141" s="852"/>
      <c r="H141" s="162" t="s">
        <v>244</v>
      </c>
      <c r="I141" s="160" t="str">
        <f>+IF('6 Valoración Control'!I140="","",'6 Valoración Control'!I140)</f>
        <v/>
      </c>
      <c r="J141" s="840"/>
      <c r="K141" s="843"/>
      <c r="L141" s="846"/>
      <c r="M141" s="206"/>
      <c r="N141" s="207"/>
      <c r="O141" s="75"/>
      <c r="P141" s="75"/>
      <c r="Q141" s="208"/>
      <c r="R141" s="209"/>
      <c r="S141" s="210"/>
      <c r="T141" s="207"/>
      <c r="U141" s="75"/>
      <c r="V141" s="127"/>
      <c r="W141" s="211"/>
    </row>
    <row r="142" spans="1:23" x14ac:dyDescent="0.25">
      <c r="A142" s="858"/>
      <c r="B142" s="852"/>
      <c r="C142" s="840"/>
      <c r="D142" s="843"/>
      <c r="E142" s="861"/>
      <c r="F142" s="851"/>
      <c r="G142" s="852"/>
      <c r="H142" s="162" t="s">
        <v>245</v>
      </c>
      <c r="I142" s="160" t="str">
        <f>+IF('6 Valoración Control'!I141="","",'6 Valoración Control'!I141)</f>
        <v/>
      </c>
      <c r="J142" s="840"/>
      <c r="K142" s="843"/>
      <c r="L142" s="846"/>
      <c r="M142" s="206"/>
      <c r="N142" s="207"/>
      <c r="O142" s="75"/>
      <c r="P142" s="75"/>
      <c r="Q142" s="208"/>
      <c r="R142" s="209"/>
      <c r="S142" s="210"/>
      <c r="T142" s="207"/>
      <c r="U142" s="75"/>
      <c r="V142" s="127"/>
      <c r="W142" s="211"/>
    </row>
    <row r="143" spans="1:23" x14ac:dyDescent="0.25">
      <c r="A143" s="858"/>
      <c r="B143" s="852"/>
      <c r="C143" s="840"/>
      <c r="D143" s="843"/>
      <c r="E143" s="861"/>
      <c r="F143" s="851" t="s">
        <v>249</v>
      </c>
      <c r="G143" s="852" t="str">
        <f>+IF('6 Valoración Control'!G142="","",'6 Valoración Control'!G142)</f>
        <v/>
      </c>
      <c r="H143" s="162" t="s">
        <v>243</v>
      </c>
      <c r="I143" s="160" t="str">
        <f>+IF('6 Valoración Control'!I142="","",'6 Valoración Control'!I142)</f>
        <v/>
      </c>
      <c r="J143" s="840"/>
      <c r="K143" s="843"/>
      <c r="L143" s="846"/>
      <c r="M143" s="206"/>
      <c r="N143" s="207"/>
      <c r="O143" s="75"/>
      <c r="P143" s="75"/>
      <c r="Q143" s="208"/>
      <c r="R143" s="209"/>
      <c r="S143" s="210"/>
      <c r="T143" s="207"/>
      <c r="U143" s="75"/>
      <c r="V143" s="127"/>
      <c r="W143" s="211"/>
    </row>
    <row r="144" spans="1:23" x14ac:dyDescent="0.25">
      <c r="A144" s="858"/>
      <c r="B144" s="852"/>
      <c r="C144" s="840"/>
      <c r="D144" s="843"/>
      <c r="E144" s="861"/>
      <c r="F144" s="851"/>
      <c r="G144" s="852"/>
      <c r="H144" s="162" t="s">
        <v>244</v>
      </c>
      <c r="I144" s="160" t="str">
        <f>+IF('6 Valoración Control'!I143="","",'6 Valoración Control'!I143)</f>
        <v/>
      </c>
      <c r="J144" s="840"/>
      <c r="K144" s="843"/>
      <c r="L144" s="846"/>
      <c r="M144" s="206"/>
      <c r="N144" s="207"/>
      <c r="O144" s="75"/>
      <c r="P144" s="75"/>
      <c r="Q144" s="208"/>
      <c r="R144" s="209"/>
      <c r="S144" s="210"/>
      <c r="T144" s="207"/>
      <c r="U144" s="75"/>
      <c r="V144" s="127"/>
      <c r="W144" s="211"/>
    </row>
    <row r="145" spans="1:23" ht="12.75" thickBot="1" x14ac:dyDescent="0.3">
      <c r="A145" s="859"/>
      <c r="B145" s="854"/>
      <c r="C145" s="841"/>
      <c r="D145" s="844"/>
      <c r="E145" s="862"/>
      <c r="F145" s="853"/>
      <c r="G145" s="854"/>
      <c r="H145" s="163" t="s">
        <v>245</v>
      </c>
      <c r="I145" s="161" t="str">
        <f>+IF('6 Valoración Control'!I144="","",'6 Valoración Control'!I144)</f>
        <v/>
      </c>
      <c r="J145" s="841"/>
      <c r="K145" s="844"/>
      <c r="L145" s="847"/>
      <c r="M145" s="218"/>
      <c r="N145" s="219"/>
      <c r="O145" s="88"/>
      <c r="P145" s="88"/>
      <c r="Q145" s="220"/>
      <c r="R145" s="221"/>
      <c r="S145" s="222"/>
      <c r="T145" s="219"/>
      <c r="U145" s="88"/>
      <c r="V145" s="129"/>
      <c r="W145" s="223"/>
    </row>
    <row r="146" spans="1:23" x14ac:dyDescent="0.25">
      <c r="A146" s="857" t="str">
        <f>'2 Contexto e Identificación'!$A$19</f>
        <v>R10</v>
      </c>
      <c r="B146" s="856">
        <f>+'2 Contexto e Identificación'!$E$19</f>
        <v>0</v>
      </c>
      <c r="C146" s="839">
        <f>+'5 Mapa Calor Inherente'!$C$19</f>
        <v>0</v>
      </c>
      <c r="D146" s="842">
        <f>+'5 Mapa Calor Inherente'!$D$19</f>
        <v>0</v>
      </c>
      <c r="E146" s="860">
        <f>+'5 Mapa Calor Inherente'!$E$19</f>
        <v>0</v>
      </c>
      <c r="F146" s="855" t="s">
        <v>242</v>
      </c>
      <c r="G146" s="856" t="str">
        <f>+IF('6 Valoración Control'!G145="","",'6 Valoración Control'!G145)</f>
        <v/>
      </c>
      <c r="H146" s="164" t="s">
        <v>243</v>
      </c>
      <c r="I146" s="148" t="str">
        <f>+IF('6 Valoración Control'!I145="","",'6 Valoración Control'!I145)</f>
        <v/>
      </c>
      <c r="J146" s="839">
        <f>+'7 Mapa Calor Residual'!$C$18</f>
        <v>0</v>
      </c>
      <c r="K146" s="842">
        <f>+'7 Mapa Calor Residual'!$D$18</f>
        <v>0</v>
      </c>
      <c r="L146" s="845">
        <f>+'7 Mapa Calor Residual'!$E$18</f>
        <v>0</v>
      </c>
      <c r="M146" s="224"/>
      <c r="N146" s="225"/>
      <c r="O146" s="95"/>
      <c r="P146" s="95"/>
      <c r="Q146" s="226"/>
      <c r="R146" s="227"/>
      <c r="S146" s="228"/>
      <c r="T146" s="225"/>
      <c r="U146" s="95"/>
      <c r="V146" s="125"/>
      <c r="W146" s="229"/>
    </row>
    <row r="147" spans="1:23" x14ac:dyDescent="0.25">
      <c r="A147" s="858"/>
      <c r="B147" s="852"/>
      <c r="C147" s="840"/>
      <c r="D147" s="843"/>
      <c r="E147" s="861"/>
      <c r="F147" s="851"/>
      <c r="G147" s="852"/>
      <c r="H147" s="162" t="s">
        <v>244</v>
      </c>
      <c r="I147" s="160" t="str">
        <f>+IF('6 Valoración Control'!I146="","",'6 Valoración Control'!I146)</f>
        <v/>
      </c>
      <c r="J147" s="840"/>
      <c r="K147" s="843"/>
      <c r="L147" s="846"/>
      <c r="M147" s="206"/>
      <c r="N147" s="207"/>
      <c r="O147" s="75"/>
      <c r="P147" s="75"/>
      <c r="Q147" s="208"/>
      <c r="R147" s="209"/>
      <c r="S147" s="210"/>
      <c r="T147" s="207"/>
      <c r="U147" s="75"/>
      <c r="V147" s="127"/>
      <c r="W147" s="211"/>
    </row>
    <row r="148" spans="1:23" x14ac:dyDescent="0.25">
      <c r="A148" s="858"/>
      <c r="B148" s="852"/>
      <c r="C148" s="840"/>
      <c r="D148" s="843"/>
      <c r="E148" s="861"/>
      <c r="F148" s="851"/>
      <c r="G148" s="852"/>
      <c r="H148" s="162" t="s">
        <v>245</v>
      </c>
      <c r="I148" s="160" t="str">
        <f>+IF('6 Valoración Control'!I147="","",'6 Valoración Control'!I147)</f>
        <v/>
      </c>
      <c r="J148" s="840"/>
      <c r="K148" s="843"/>
      <c r="L148" s="846"/>
      <c r="M148" s="206"/>
      <c r="N148" s="207"/>
      <c r="O148" s="75"/>
      <c r="P148" s="75"/>
      <c r="Q148" s="208"/>
      <c r="R148" s="209"/>
      <c r="S148" s="210"/>
      <c r="T148" s="207"/>
      <c r="U148" s="75"/>
      <c r="V148" s="127"/>
      <c r="W148" s="211"/>
    </row>
    <row r="149" spans="1:23" x14ac:dyDescent="0.25">
      <c r="A149" s="858"/>
      <c r="B149" s="852"/>
      <c r="C149" s="840"/>
      <c r="D149" s="843"/>
      <c r="E149" s="861"/>
      <c r="F149" s="851" t="s">
        <v>246</v>
      </c>
      <c r="G149" s="852" t="str">
        <f>+IF('6 Valoración Control'!G148="","",'6 Valoración Control'!G148)</f>
        <v/>
      </c>
      <c r="H149" s="162" t="s">
        <v>243</v>
      </c>
      <c r="I149" s="160" t="str">
        <f>+IF('6 Valoración Control'!I148="","",'6 Valoración Control'!I148)</f>
        <v/>
      </c>
      <c r="J149" s="840"/>
      <c r="K149" s="843"/>
      <c r="L149" s="846"/>
      <c r="M149" s="206"/>
      <c r="N149" s="207"/>
      <c r="O149" s="75"/>
      <c r="P149" s="75"/>
      <c r="Q149" s="208"/>
      <c r="R149" s="209"/>
      <c r="S149" s="210"/>
      <c r="T149" s="207"/>
      <c r="U149" s="75"/>
      <c r="V149" s="127"/>
      <c r="W149" s="211"/>
    </row>
    <row r="150" spans="1:23" x14ac:dyDescent="0.25">
      <c r="A150" s="858"/>
      <c r="B150" s="852"/>
      <c r="C150" s="840"/>
      <c r="D150" s="843"/>
      <c r="E150" s="861"/>
      <c r="F150" s="851"/>
      <c r="G150" s="852"/>
      <c r="H150" s="162" t="s">
        <v>244</v>
      </c>
      <c r="I150" s="160" t="str">
        <f>+IF('6 Valoración Control'!I149="","",'6 Valoración Control'!I149)</f>
        <v/>
      </c>
      <c r="J150" s="840"/>
      <c r="K150" s="843"/>
      <c r="L150" s="846"/>
      <c r="M150" s="206"/>
      <c r="N150" s="207"/>
      <c r="O150" s="75"/>
      <c r="P150" s="75"/>
      <c r="Q150" s="208"/>
      <c r="R150" s="209"/>
      <c r="S150" s="210"/>
      <c r="T150" s="207"/>
      <c r="U150" s="75"/>
      <c r="V150" s="127"/>
      <c r="W150" s="211"/>
    </row>
    <row r="151" spans="1:23" x14ac:dyDescent="0.25">
      <c r="A151" s="858"/>
      <c r="B151" s="852"/>
      <c r="C151" s="840"/>
      <c r="D151" s="843"/>
      <c r="E151" s="861"/>
      <c r="F151" s="851"/>
      <c r="G151" s="852"/>
      <c r="H151" s="162" t="s">
        <v>245</v>
      </c>
      <c r="I151" s="160" t="str">
        <f>+IF('6 Valoración Control'!I150="","",'6 Valoración Control'!I150)</f>
        <v/>
      </c>
      <c r="J151" s="840"/>
      <c r="K151" s="843"/>
      <c r="L151" s="846"/>
      <c r="M151" s="206"/>
      <c r="N151" s="207"/>
      <c r="O151" s="75"/>
      <c r="P151" s="75"/>
      <c r="Q151" s="208"/>
      <c r="R151" s="209"/>
      <c r="S151" s="210"/>
      <c r="T151" s="207"/>
      <c r="U151" s="75"/>
      <c r="V151" s="127"/>
      <c r="W151" s="211"/>
    </row>
    <row r="152" spans="1:23" x14ac:dyDescent="0.25">
      <c r="A152" s="858"/>
      <c r="B152" s="852"/>
      <c r="C152" s="840"/>
      <c r="D152" s="843"/>
      <c r="E152" s="861"/>
      <c r="F152" s="851" t="s">
        <v>247</v>
      </c>
      <c r="G152" s="852" t="str">
        <f>+IF('6 Valoración Control'!G151="","",'6 Valoración Control'!G151)</f>
        <v/>
      </c>
      <c r="H152" s="162" t="s">
        <v>243</v>
      </c>
      <c r="I152" s="160" t="str">
        <f>+IF('6 Valoración Control'!I151="","",'6 Valoración Control'!I151)</f>
        <v/>
      </c>
      <c r="J152" s="840"/>
      <c r="K152" s="843"/>
      <c r="L152" s="846"/>
      <c r="M152" s="206"/>
      <c r="N152" s="207"/>
      <c r="O152" s="75"/>
      <c r="P152" s="75"/>
      <c r="Q152" s="208"/>
      <c r="R152" s="209"/>
      <c r="S152" s="210"/>
      <c r="T152" s="207"/>
      <c r="U152" s="75"/>
      <c r="V152" s="127"/>
      <c r="W152" s="211"/>
    </row>
    <row r="153" spans="1:23" x14ac:dyDescent="0.25">
      <c r="A153" s="858"/>
      <c r="B153" s="852"/>
      <c r="C153" s="840"/>
      <c r="D153" s="843"/>
      <c r="E153" s="861"/>
      <c r="F153" s="851"/>
      <c r="G153" s="852"/>
      <c r="H153" s="162" t="s">
        <v>244</v>
      </c>
      <c r="I153" s="160" t="str">
        <f>+IF('6 Valoración Control'!I152="","",'6 Valoración Control'!I152)</f>
        <v/>
      </c>
      <c r="J153" s="840"/>
      <c r="K153" s="843"/>
      <c r="L153" s="846"/>
      <c r="M153" s="206"/>
      <c r="N153" s="207"/>
      <c r="O153" s="75"/>
      <c r="P153" s="75"/>
      <c r="Q153" s="208"/>
      <c r="R153" s="209"/>
      <c r="S153" s="210"/>
      <c r="T153" s="207"/>
      <c r="U153" s="75"/>
      <c r="V153" s="127"/>
      <c r="W153" s="211"/>
    </row>
    <row r="154" spans="1:23" x14ac:dyDescent="0.25">
      <c r="A154" s="858"/>
      <c r="B154" s="852"/>
      <c r="C154" s="840"/>
      <c r="D154" s="843"/>
      <c r="E154" s="861"/>
      <c r="F154" s="851"/>
      <c r="G154" s="852"/>
      <c r="H154" s="162" t="s">
        <v>245</v>
      </c>
      <c r="I154" s="160" t="str">
        <f>+IF('6 Valoración Control'!I153="","",'6 Valoración Control'!I153)</f>
        <v/>
      </c>
      <c r="J154" s="840"/>
      <c r="K154" s="843"/>
      <c r="L154" s="846"/>
      <c r="M154" s="206"/>
      <c r="N154" s="207"/>
      <c r="O154" s="75"/>
      <c r="P154" s="75"/>
      <c r="Q154" s="208"/>
      <c r="R154" s="209"/>
      <c r="S154" s="210"/>
      <c r="T154" s="207"/>
      <c r="U154" s="75"/>
      <c r="V154" s="127"/>
      <c r="W154" s="211"/>
    </row>
    <row r="155" spans="1:23" x14ac:dyDescent="0.25">
      <c r="A155" s="858"/>
      <c r="B155" s="852"/>
      <c r="C155" s="840"/>
      <c r="D155" s="843"/>
      <c r="E155" s="861"/>
      <c r="F155" s="851" t="s">
        <v>248</v>
      </c>
      <c r="G155" s="852" t="str">
        <f>+IF('6 Valoración Control'!G154="","",'6 Valoración Control'!G154)</f>
        <v/>
      </c>
      <c r="H155" s="162" t="s">
        <v>243</v>
      </c>
      <c r="I155" s="160" t="str">
        <f>+IF('6 Valoración Control'!I154="","",'6 Valoración Control'!I154)</f>
        <v/>
      </c>
      <c r="J155" s="840"/>
      <c r="K155" s="843"/>
      <c r="L155" s="846"/>
      <c r="M155" s="206"/>
      <c r="N155" s="207"/>
      <c r="O155" s="75"/>
      <c r="P155" s="75"/>
      <c r="Q155" s="208"/>
      <c r="R155" s="209"/>
      <c r="S155" s="210"/>
      <c r="T155" s="207"/>
      <c r="U155" s="75"/>
      <c r="V155" s="127"/>
      <c r="W155" s="211"/>
    </row>
    <row r="156" spans="1:23" x14ac:dyDescent="0.25">
      <c r="A156" s="858"/>
      <c r="B156" s="852"/>
      <c r="C156" s="840"/>
      <c r="D156" s="843"/>
      <c r="E156" s="861"/>
      <c r="F156" s="851"/>
      <c r="G156" s="852"/>
      <c r="H156" s="162" t="s">
        <v>244</v>
      </c>
      <c r="I156" s="160" t="str">
        <f>+IF('6 Valoración Control'!I155="","",'6 Valoración Control'!I155)</f>
        <v/>
      </c>
      <c r="J156" s="840"/>
      <c r="K156" s="843"/>
      <c r="L156" s="846"/>
      <c r="M156" s="206"/>
      <c r="N156" s="207"/>
      <c r="O156" s="75"/>
      <c r="P156" s="75"/>
      <c r="Q156" s="208"/>
      <c r="R156" s="209"/>
      <c r="S156" s="210"/>
      <c r="T156" s="207"/>
      <c r="U156" s="75"/>
      <c r="V156" s="127"/>
      <c r="W156" s="211"/>
    </row>
    <row r="157" spans="1:23" x14ac:dyDescent="0.25">
      <c r="A157" s="858"/>
      <c r="B157" s="852"/>
      <c r="C157" s="840"/>
      <c r="D157" s="843"/>
      <c r="E157" s="861"/>
      <c r="F157" s="851"/>
      <c r="G157" s="852"/>
      <c r="H157" s="162" t="s">
        <v>245</v>
      </c>
      <c r="I157" s="160" t="str">
        <f>+IF('6 Valoración Control'!I156="","",'6 Valoración Control'!I156)</f>
        <v/>
      </c>
      <c r="J157" s="840"/>
      <c r="K157" s="843"/>
      <c r="L157" s="846"/>
      <c r="M157" s="206"/>
      <c r="N157" s="207"/>
      <c r="O157" s="75"/>
      <c r="P157" s="75"/>
      <c r="Q157" s="208"/>
      <c r="R157" s="209"/>
      <c r="S157" s="210"/>
      <c r="T157" s="207"/>
      <c r="U157" s="75"/>
      <c r="V157" s="127"/>
      <c r="W157" s="211"/>
    </row>
    <row r="158" spans="1:23" x14ac:dyDescent="0.25">
      <c r="A158" s="858"/>
      <c r="B158" s="852"/>
      <c r="C158" s="840"/>
      <c r="D158" s="843"/>
      <c r="E158" s="861"/>
      <c r="F158" s="851" t="s">
        <v>249</v>
      </c>
      <c r="G158" s="852" t="str">
        <f>+IF('6 Valoración Control'!G157="","",'6 Valoración Control'!G157)</f>
        <v/>
      </c>
      <c r="H158" s="162" t="s">
        <v>243</v>
      </c>
      <c r="I158" s="160" t="str">
        <f>+IF('6 Valoración Control'!I157="","",'6 Valoración Control'!I157)</f>
        <v/>
      </c>
      <c r="J158" s="840"/>
      <c r="K158" s="843"/>
      <c r="L158" s="846"/>
      <c r="M158" s="206"/>
      <c r="N158" s="207"/>
      <c r="O158" s="75"/>
      <c r="P158" s="75"/>
      <c r="Q158" s="208"/>
      <c r="R158" s="209"/>
      <c r="S158" s="210"/>
      <c r="T158" s="207"/>
      <c r="U158" s="75"/>
      <c r="V158" s="127"/>
      <c r="W158" s="211"/>
    </row>
    <row r="159" spans="1:23" x14ac:dyDescent="0.25">
      <c r="A159" s="858"/>
      <c r="B159" s="852"/>
      <c r="C159" s="840"/>
      <c r="D159" s="843"/>
      <c r="E159" s="861"/>
      <c r="F159" s="851"/>
      <c r="G159" s="852"/>
      <c r="H159" s="162" t="s">
        <v>244</v>
      </c>
      <c r="I159" s="160" t="str">
        <f>+IF('6 Valoración Control'!I158="","",'6 Valoración Control'!I158)</f>
        <v/>
      </c>
      <c r="J159" s="840"/>
      <c r="K159" s="843"/>
      <c r="L159" s="846"/>
      <c r="M159" s="206"/>
      <c r="N159" s="207"/>
      <c r="O159" s="75"/>
      <c r="P159" s="75"/>
      <c r="Q159" s="208"/>
      <c r="R159" s="209"/>
      <c r="S159" s="210"/>
      <c r="T159" s="207"/>
      <c r="U159" s="75"/>
      <c r="V159" s="127"/>
      <c r="W159" s="211"/>
    </row>
    <row r="160" spans="1:23" ht="12.75" thickBot="1" x14ac:dyDescent="0.3">
      <c r="A160" s="859"/>
      <c r="B160" s="854"/>
      <c r="C160" s="841"/>
      <c r="D160" s="844"/>
      <c r="E160" s="862"/>
      <c r="F160" s="853"/>
      <c r="G160" s="854"/>
      <c r="H160" s="163" t="s">
        <v>245</v>
      </c>
      <c r="I160" s="161" t="str">
        <f>+IF('6 Valoración Control'!I159="","",'6 Valoración Control'!I159)</f>
        <v/>
      </c>
      <c r="J160" s="841"/>
      <c r="K160" s="844"/>
      <c r="L160" s="847"/>
      <c r="M160" s="218"/>
      <c r="N160" s="219"/>
      <c r="O160" s="88"/>
      <c r="P160" s="88"/>
      <c r="Q160" s="220"/>
      <c r="R160" s="221"/>
      <c r="S160" s="222"/>
      <c r="T160" s="219"/>
      <c r="U160" s="88"/>
      <c r="V160" s="129"/>
      <c r="W160" s="223"/>
    </row>
    <row r="161" spans="1:23" x14ac:dyDescent="0.25">
      <c r="A161" s="857" t="str">
        <f>'2 Contexto e Identificación'!$A$20</f>
        <v>R11</v>
      </c>
      <c r="B161" s="856" t="str">
        <f>+'2 Contexto e Identificación'!$E$20</f>
        <v xml:space="preserve">  </v>
      </c>
      <c r="C161" s="839">
        <f>+'5 Mapa Calor Inherente'!$C$20</f>
        <v>0</v>
      </c>
      <c r="D161" s="842">
        <f>+'5 Mapa Calor Inherente'!$D$20</f>
        <v>0</v>
      </c>
      <c r="E161" s="860">
        <f>+'5 Mapa Calor Inherente'!$E$20</f>
        <v>0</v>
      </c>
      <c r="F161" s="855" t="s">
        <v>242</v>
      </c>
      <c r="G161" s="856" t="str">
        <f>+IF('6 Valoración Control'!G160="","",'6 Valoración Control'!G160)</f>
        <v/>
      </c>
      <c r="H161" s="164" t="s">
        <v>243</v>
      </c>
      <c r="I161" s="148" t="str">
        <f>+IF('6 Valoración Control'!I160="","",'6 Valoración Control'!I160)</f>
        <v/>
      </c>
      <c r="J161" s="839" t="str">
        <f>+'7 Mapa Calor Residual'!$C$19</f>
        <v/>
      </c>
      <c r="K161" s="842">
        <f>+'7 Mapa Calor Residual'!$D$19</f>
        <v>0</v>
      </c>
      <c r="L161" s="845">
        <f>+'7 Mapa Calor Residual'!$E$19</f>
        <v>0</v>
      </c>
      <c r="M161" s="224"/>
      <c r="N161" s="225"/>
      <c r="O161" s="95"/>
      <c r="P161" s="95"/>
      <c r="Q161" s="226"/>
      <c r="R161" s="227"/>
      <c r="S161" s="228"/>
      <c r="T161" s="225"/>
      <c r="U161" s="95"/>
      <c r="V161" s="125"/>
      <c r="W161" s="229"/>
    </row>
    <row r="162" spans="1:23" x14ac:dyDescent="0.25">
      <c r="A162" s="858"/>
      <c r="B162" s="852"/>
      <c r="C162" s="840"/>
      <c r="D162" s="843"/>
      <c r="E162" s="861"/>
      <c r="F162" s="851"/>
      <c r="G162" s="852"/>
      <c r="H162" s="162" t="s">
        <v>244</v>
      </c>
      <c r="I162" s="160" t="str">
        <f>+IF('6 Valoración Control'!I161="","",'6 Valoración Control'!I161)</f>
        <v/>
      </c>
      <c r="J162" s="840"/>
      <c r="K162" s="843"/>
      <c r="L162" s="846"/>
      <c r="M162" s="206"/>
      <c r="N162" s="207"/>
      <c r="O162" s="75"/>
      <c r="P162" s="75"/>
      <c r="Q162" s="208"/>
      <c r="R162" s="209"/>
      <c r="S162" s="210"/>
      <c r="T162" s="207"/>
      <c r="U162" s="75"/>
      <c r="V162" s="127"/>
      <c r="W162" s="211"/>
    </row>
    <row r="163" spans="1:23" x14ac:dyDescent="0.25">
      <c r="A163" s="858"/>
      <c r="B163" s="852"/>
      <c r="C163" s="840"/>
      <c r="D163" s="843"/>
      <c r="E163" s="861"/>
      <c r="F163" s="851"/>
      <c r="G163" s="852"/>
      <c r="H163" s="162" t="s">
        <v>245</v>
      </c>
      <c r="I163" s="160" t="str">
        <f>+IF('6 Valoración Control'!I162="","",'6 Valoración Control'!I162)</f>
        <v/>
      </c>
      <c r="J163" s="840"/>
      <c r="K163" s="843"/>
      <c r="L163" s="846"/>
      <c r="M163" s="206"/>
      <c r="N163" s="207"/>
      <c r="O163" s="75"/>
      <c r="P163" s="75"/>
      <c r="Q163" s="208"/>
      <c r="R163" s="209"/>
      <c r="S163" s="210"/>
      <c r="T163" s="207"/>
      <c r="U163" s="75"/>
      <c r="V163" s="127"/>
      <c r="W163" s="211"/>
    </row>
    <row r="164" spans="1:23" x14ac:dyDescent="0.25">
      <c r="A164" s="858"/>
      <c r="B164" s="852"/>
      <c r="C164" s="840"/>
      <c r="D164" s="843"/>
      <c r="E164" s="861"/>
      <c r="F164" s="851" t="s">
        <v>246</v>
      </c>
      <c r="G164" s="852" t="str">
        <f>+IF('6 Valoración Control'!G163="","",'6 Valoración Control'!G163)</f>
        <v/>
      </c>
      <c r="H164" s="162" t="s">
        <v>243</v>
      </c>
      <c r="I164" s="160" t="str">
        <f>+IF('6 Valoración Control'!I163="","",'6 Valoración Control'!I163)</f>
        <v/>
      </c>
      <c r="J164" s="840"/>
      <c r="K164" s="843"/>
      <c r="L164" s="846"/>
      <c r="M164" s="206"/>
      <c r="N164" s="207"/>
      <c r="O164" s="75"/>
      <c r="P164" s="75"/>
      <c r="Q164" s="208"/>
      <c r="R164" s="209"/>
      <c r="S164" s="210"/>
      <c r="T164" s="207"/>
      <c r="U164" s="75"/>
      <c r="V164" s="127"/>
      <c r="W164" s="211"/>
    </row>
    <row r="165" spans="1:23" x14ac:dyDescent="0.25">
      <c r="A165" s="858"/>
      <c r="B165" s="852"/>
      <c r="C165" s="840"/>
      <c r="D165" s="843"/>
      <c r="E165" s="861"/>
      <c r="F165" s="851"/>
      <c r="G165" s="852"/>
      <c r="H165" s="162" t="s">
        <v>244</v>
      </c>
      <c r="I165" s="160" t="str">
        <f>+IF('6 Valoración Control'!I164="","",'6 Valoración Control'!I164)</f>
        <v/>
      </c>
      <c r="J165" s="840"/>
      <c r="K165" s="843"/>
      <c r="L165" s="846"/>
      <c r="M165" s="206"/>
      <c r="N165" s="207"/>
      <c r="O165" s="75"/>
      <c r="P165" s="75"/>
      <c r="Q165" s="208"/>
      <c r="R165" s="209"/>
      <c r="S165" s="210"/>
      <c r="T165" s="207"/>
      <c r="U165" s="75"/>
      <c r="V165" s="127"/>
      <c r="W165" s="211"/>
    </row>
    <row r="166" spans="1:23" x14ac:dyDescent="0.25">
      <c r="A166" s="858"/>
      <c r="B166" s="852"/>
      <c r="C166" s="840"/>
      <c r="D166" s="843"/>
      <c r="E166" s="861"/>
      <c r="F166" s="851"/>
      <c r="G166" s="852"/>
      <c r="H166" s="162" t="s">
        <v>245</v>
      </c>
      <c r="I166" s="160" t="str">
        <f>+IF('6 Valoración Control'!I165="","",'6 Valoración Control'!I165)</f>
        <v/>
      </c>
      <c r="J166" s="840"/>
      <c r="K166" s="843"/>
      <c r="L166" s="846"/>
      <c r="M166" s="206"/>
      <c r="N166" s="207"/>
      <c r="O166" s="75"/>
      <c r="P166" s="75"/>
      <c r="Q166" s="208"/>
      <c r="R166" s="209"/>
      <c r="S166" s="210"/>
      <c r="T166" s="207"/>
      <c r="U166" s="75"/>
      <c r="V166" s="127"/>
      <c r="W166" s="211"/>
    </row>
    <row r="167" spans="1:23" x14ac:dyDescent="0.25">
      <c r="A167" s="858"/>
      <c r="B167" s="852"/>
      <c r="C167" s="840"/>
      <c r="D167" s="843"/>
      <c r="E167" s="861"/>
      <c r="F167" s="851" t="s">
        <v>247</v>
      </c>
      <c r="G167" s="852" t="str">
        <f>+IF('6 Valoración Control'!G166="","",'6 Valoración Control'!G166)</f>
        <v/>
      </c>
      <c r="H167" s="162" t="s">
        <v>243</v>
      </c>
      <c r="I167" s="160" t="str">
        <f>+IF('6 Valoración Control'!I166="","",'6 Valoración Control'!I166)</f>
        <v/>
      </c>
      <c r="J167" s="840"/>
      <c r="K167" s="843"/>
      <c r="L167" s="846"/>
      <c r="M167" s="206"/>
      <c r="N167" s="207"/>
      <c r="O167" s="75"/>
      <c r="P167" s="75"/>
      <c r="Q167" s="208"/>
      <c r="R167" s="209"/>
      <c r="S167" s="210"/>
      <c r="T167" s="207"/>
      <c r="U167" s="75"/>
      <c r="V167" s="127"/>
      <c r="W167" s="211"/>
    </row>
    <row r="168" spans="1:23" x14ac:dyDescent="0.25">
      <c r="A168" s="858"/>
      <c r="B168" s="852"/>
      <c r="C168" s="840"/>
      <c r="D168" s="843"/>
      <c r="E168" s="861"/>
      <c r="F168" s="851"/>
      <c r="G168" s="852"/>
      <c r="H168" s="162" t="s">
        <v>244</v>
      </c>
      <c r="I168" s="160" t="str">
        <f>+IF('6 Valoración Control'!I167="","",'6 Valoración Control'!I167)</f>
        <v/>
      </c>
      <c r="J168" s="840"/>
      <c r="K168" s="843"/>
      <c r="L168" s="846"/>
      <c r="M168" s="206"/>
      <c r="N168" s="207"/>
      <c r="O168" s="75"/>
      <c r="P168" s="75"/>
      <c r="Q168" s="208"/>
      <c r="R168" s="209"/>
      <c r="S168" s="210"/>
      <c r="T168" s="207"/>
      <c r="U168" s="75"/>
      <c r="V168" s="127"/>
      <c r="W168" s="211"/>
    </row>
    <row r="169" spans="1:23" x14ac:dyDescent="0.25">
      <c r="A169" s="858"/>
      <c r="B169" s="852"/>
      <c r="C169" s="840"/>
      <c r="D169" s="843"/>
      <c r="E169" s="861"/>
      <c r="F169" s="851"/>
      <c r="G169" s="852"/>
      <c r="H169" s="162" t="s">
        <v>245</v>
      </c>
      <c r="I169" s="160" t="str">
        <f>+IF('6 Valoración Control'!I168="","",'6 Valoración Control'!I168)</f>
        <v/>
      </c>
      <c r="J169" s="840"/>
      <c r="K169" s="843"/>
      <c r="L169" s="846"/>
      <c r="M169" s="206"/>
      <c r="N169" s="207"/>
      <c r="O169" s="75"/>
      <c r="P169" s="75"/>
      <c r="Q169" s="208"/>
      <c r="R169" s="209"/>
      <c r="S169" s="210"/>
      <c r="T169" s="207"/>
      <c r="U169" s="75"/>
      <c r="V169" s="127"/>
      <c r="W169" s="211"/>
    </row>
    <row r="170" spans="1:23" x14ac:dyDescent="0.25">
      <c r="A170" s="858"/>
      <c r="B170" s="852"/>
      <c r="C170" s="840"/>
      <c r="D170" s="843"/>
      <c r="E170" s="861"/>
      <c r="F170" s="851" t="s">
        <v>248</v>
      </c>
      <c r="G170" s="852" t="str">
        <f>+IF('6 Valoración Control'!G169="","",'6 Valoración Control'!G169)</f>
        <v/>
      </c>
      <c r="H170" s="162" t="s">
        <v>243</v>
      </c>
      <c r="I170" s="160" t="str">
        <f>+IF('6 Valoración Control'!I169="","",'6 Valoración Control'!I169)</f>
        <v/>
      </c>
      <c r="J170" s="840"/>
      <c r="K170" s="843"/>
      <c r="L170" s="846"/>
      <c r="M170" s="206"/>
      <c r="N170" s="207"/>
      <c r="O170" s="75"/>
      <c r="P170" s="75"/>
      <c r="Q170" s="208"/>
      <c r="R170" s="209"/>
      <c r="S170" s="210"/>
      <c r="T170" s="207"/>
      <c r="U170" s="75"/>
      <c r="V170" s="127"/>
      <c r="W170" s="211"/>
    </row>
    <row r="171" spans="1:23" x14ac:dyDescent="0.25">
      <c r="A171" s="858"/>
      <c r="B171" s="852"/>
      <c r="C171" s="840"/>
      <c r="D171" s="843"/>
      <c r="E171" s="861"/>
      <c r="F171" s="851"/>
      <c r="G171" s="852"/>
      <c r="H171" s="162" t="s">
        <v>244</v>
      </c>
      <c r="I171" s="160" t="str">
        <f>+IF('6 Valoración Control'!I170="","",'6 Valoración Control'!I170)</f>
        <v/>
      </c>
      <c r="J171" s="840"/>
      <c r="K171" s="843"/>
      <c r="L171" s="846"/>
      <c r="M171" s="206"/>
      <c r="N171" s="207"/>
      <c r="O171" s="75"/>
      <c r="P171" s="75"/>
      <c r="Q171" s="208"/>
      <c r="R171" s="209"/>
      <c r="S171" s="210"/>
      <c r="T171" s="207"/>
      <c r="U171" s="75"/>
      <c r="V171" s="127"/>
      <c r="W171" s="211"/>
    </row>
    <row r="172" spans="1:23" x14ac:dyDescent="0.25">
      <c r="A172" s="858"/>
      <c r="B172" s="852"/>
      <c r="C172" s="840"/>
      <c r="D172" s="843"/>
      <c r="E172" s="861"/>
      <c r="F172" s="851"/>
      <c r="G172" s="852"/>
      <c r="H172" s="162" t="s">
        <v>245</v>
      </c>
      <c r="I172" s="160" t="str">
        <f>+IF('6 Valoración Control'!I171="","",'6 Valoración Control'!I171)</f>
        <v/>
      </c>
      <c r="J172" s="840"/>
      <c r="K172" s="843"/>
      <c r="L172" s="846"/>
      <c r="M172" s="206"/>
      <c r="N172" s="207"/>
      <c r="O172" s="75"/>
      <c r="P172" s="75"/>
      <c r="Q172" s="208"/>
      <c r="R172" s="209"/>
      <c r="S172" s="210"/>
      <c r="T172" s="207"/>
      <c r="U172" s="75"/>
      <c r="V172" s="127"/>
      <c r="W172" s="211"/>
    </row>
    <row r="173" spans="1:23" x14ac:dyDescent="0.25">
      <c r="A173" s="858"/>
      <c r="B173" s="852"/>
      <c r="C173" s="840"/>
      <c r="D173" s="843"/>
      <c r="E173" s="861"/>
      <c r="F173" s="851" t="s">
        <v>249</v>
      </c>
      <c r="G173" s="852" t="str">
        <f>+IF('6 Valoración Control'!G172="","",'6 Valoración Control'!G172)</f>
        <v/>
      </c>
      <c r="H173" s="162" t="s">
        <v>243</v>
      </c>
      <c r="I173" s="160" t="str">
        <f>+IF('6 Valoración Control'!I172="","",'6 Valoración Control'!I172)</f>
        <v/>
      </c>
      <c r="J173" s="840"/>
      <c r="K173" s="843"/>
      <c r="L173" s="846"/>
      <c r="M173" s="206"/>
      <c r="N173" s="207"/>
      <c r="O173" s="75"/>
      <c r="P173" s="75"/>
      <c r="Q173" s="208"/>
      <c r="R173" s="209"/>
      <c r="S173" s="210"/>
      <c r="T173" s="207"/>
      <c r="U173" s="75"/>
      <c r="V173" s="127"/>
      <c r="W173" s="211"/>
    </row>
    <row r="174" spans="1:23" x14ac:dyDescent="0.25">
      <c r="A174" s="858"/>
      <c r="B174" s="852"/>
      <c r="C174" s="840"/>
      <c r="D174" s="843"/>
      <c r="E174" s="861"/>
      <c r="F174" s="851"/>
      <c r="G174" s="852"/>
      <c r="H174" s="162" t="s">
        <v>244</v>
      </c>
      <c r="I174" s="160" t="str">
        <f>+IF('6 Valoración Control'!I173="","",'6 Valoración Control'!I173)</f>
        <v/>
      </c>
      <c r="J174" s="840"/>
      <c r="K174" s="843"/>
      <c r="L174" s="846"/>
      <c r="M174" s="206"/>
      <c r="N174" s="207"/>
      <c r="O174" s="75"/>
      <c r="P174" s="75"/>
      <c r="Q174" s="208"/>
      <c r="R174" s="209"/>
      <c r="S174" s="210"/>
      <c r="T174" s="207"/>
      <c r="U174" s="75"/>
      <c r="V174" s="127"/>
      <c r="W174" s="211"/>
    </row>
    <row r="175" spans="1:23" ht="12.75" thickBot="1" x14ac:dyDescent="0.3">
      <c r="A175" s="859"/>
      <c r="B175" s="854"/>
      <c r="C175" s="841"/>
      <c r="D175" s="844"/>
      <c r="E175" s="862"/>
      <c r="F175" s="853"/>
      <c r="G175" s="854"/>
      <c r="H175" s="163" t="s">
        <v>245</v>
      </c>
      <c r="I175" s="161" t="str">
        <f>+IF('6 Valoración Control'!I174="","",'6 Valoración Control'!I174)</f>
        <v/>
      </c>
      <c r="J175" s="841"/>
      <c r="K175" s="844"/>
      <c r="L175" s="847"/>
      <c r="M175" s="218"/>
      <c r="N175" s="219"/>
      <c r="O175" s="88"/>
      <c r="P175" s="88"/>
      <c r="Q175" s="220"/>
      <c r="R175" s="221"/>
      <c r="S175" s="222"/>
      <c r="T175" s="219"/>
      <c r="U175" s="88"/>
      <c r="V175" s="129"/>
      <c r="W175" s="223"/>
    </row>
    <row r="176" spans="1:23" x14ac:dyDescent="0.25">
      <c r="A176" s="863" t="str">
        <f>'2 Contexto e Identificación'!$A$21</f>
        <v>R12</v>
      </c>
      <c r="B176" s="864" t="str">
        <f>+'2 Contexto e Identificación'!$E$21</f>
        <v xml:space="preserve">  </v>
      </c>
      <c r="C176" s="848">
        <f>+'5 Mapa Calor Inherente'!$C$21</f>
        <v>0</v>
      </c>
      <c r="D176" s="849">
        <f>+'5 Mapa Calor Inherente'!$D$21</f>
        <v>0</v>
      </c>
      <c r="E176" s="865">
        <f>+'5 Mapa Calor Inherente'!$E$21</f>
        <v>0</v>
      </c>
      <c r="F176" s="866" t="s">
        <v>242</v>
      </c>
      <c r="G176" s="864" t="str">
        <f>+IF('6 Valoración Control'!G175="","",'6 Valoración Control'!G175)</f>
        <v/>
      </c>
      <c r="H176" s="173" t="s">
        <v>243</v>
      </c>
      <c r="I176" s="174" t="str">
        <f>+IF('6 Valoración Control'!I175="","",'6 Valoración Control'!I175)</f>
        <v/>
      </c>
      <c r="J176" s="848" t="str">
        <f>+'7 Mapa Calor Residual'!$C$20</f>
        <v/>
      </c>
      <c r="K176" s="849">
        <f>+'7 Mapa Calor Residual'!$D$20</f>
        <v>0</v>
      </c>
      <c r="L176" s="850">
        <f>+'7 Mapa Calor Residual'!$E$20</f>
        <v>0</v>
      </c>
      <c r="M176" s="195"/>
      <c r="N176" s="196"/>
      <c r="O176" s="197"/>
      <c r="P176" s="197"/>
      <c r="Q176" s="198"/>
      <c r="R176" s="199"/>
      <c r="S176" s="202"/>
      <c r="T176" s="196"/>
      <c r="U176" s="197"/>
      <c r="V176" s="201"/>
      <c r="W176" s="203"/>
    </row>
    <row r="177" spans="1:23" x14ac:dyDescent="0.25">
      <c r="A177" s="858"/>
      <c r="B177" s="852"/>
      <c r="C177" s="840"/>
      <c r="D177" s="843"/>
      <c r="E177" s="861"/>
      <c r="F177" s="851"/>
      <c r="G177" s="852"/>
      <c r="H177" s="162" t="s">
        <v>244</v>
      </c>
      <c r="I177" s="160" t="str">
        <f>+IF('6 Valoración Control'!I176="","",'6 Valoración Control'!I176)</f>
        <v/>
      </c>
      <c r="J177" s="840"/>
      <c r="K177" s="843"/>
      <c r="L177" s="846"/>
      <c r="M177" s="206"/>
      <c r="N177" s="207"/>
      <c r="O177" s="75"/>
      <c r="P177" s="75"/>
      <c r="Q177" s="208"/>
      <c r="R177" s="209"/>
      <c r="S177" s="210"/>
      <c r="T177" s="207"/>
      <c r="U177" s="75"/>
      <c r="V177" s="127"/>
      <c r="W177" s="211"/>
    </row>
    <row r="178" spans="1:23" x14ac:dyDescent="0.25">
      <c r="A178" s="858"/>
      <c r="B178" s="852"/>
      <c r="C178" s="840"/>
      <c r="D178" s="843"/>
      <c r="E178" s="861"/>
      <c r="F178" s="851"/>
      <c r="G178" s="852"/>
      <c r="H178" s="162" t="s">
        <v>245</v>
      </c>
      <c r="I178" s="160" t="str">
        <f>+IF('6 Valoración Control'!I177="","",'6 Valoración Control'!I177)</f>
        <v/>
      </c>
      <c r="J178" s="840"/>
      <c r="K178" s="843"/>
      <c r="L178" s="846"/>
      <c r="M178" s="206"/>
      <c r="N178" s="207"/>
      <c r="O178" s="75"/>
      <c r="P178" s="75"/>
      <c r="Q178" s="208"/>
      <c r="R178" s="209"/>
      <c r="S178" s="210"/>
      <c r="T178" s="207"/>
      <c r="U178" s="75"/>
      <c r="V178" s="127"/>
      <c r="W178" s="211"/>
    </row>
    <row r="179" spans="1:23" x14ac:dyDescent="0.25">
      <c r="A179" s="858"/>
      <c r="B179" s="852"/>
      <c r="C179" s="840"/>
      <c r="D179" s="843"/>
      <c r="E179" s="861"/>
      <c r="F179" s="851" t="s">
        <v>246</v>
      </c>
      <c r="G179" s="852" t="str">
        <f>+IF('6 Valoración Control'!G178="","",'6 Valoración Control'!G178)</f>
        <v/>
      </c>
      <c r="H179" s="162" t="s">
        <v>243</v>
      </c>
      <c r="I179" s="160" t="str">
        <f>+IF('6 Valoración Control'!I178="","",'6 Valoración Control'!I178)</f>
        <v/>
      </c>
      <c r="J179" s="840"/>
      <c r="K179" s="843"/>
      <c r="L179" s="846"/>
      <c r="M179" s="206"/>
      <c r="N179" s="207"/>
      <c r="O179" s="75"/>
      <c r="P179" s="75"/>
      <c r="Q179" s="208"/>
      <c r="R179" s="209"/>
      <c r="S179" s="210"/>
      <c r="T179" s="207"/>
      <c r="U179" s="75"/>
      <c r="V179" s="127"/>
      <c r="W179" s="211"/>
    </row>
    <row r="180" spans="1:23" x14ac:dyDescent="0.25">
      <c r="A180" s="858"/>
      <c r="B180" s="852"/>
      <c r="C180" s="840"/>
      <c r="D180" s="843"/>
      <c r="E180" s="861"/>
      <c r="F180" s="851"/>
      <c r="G180" s="852"/>
      <c r="H180" s="162" t="s">
        <v>244</v>
      </c>
      <c r="I180" s="160" t="str">
        <f>+IF('6 Valoración Control'!I179="","",'6 Valoración Control'!I179)</f>
        <v/>
      </c>
      <c r="J180" s="840"/>
      <c r="K180" s="843"/>
      <c r="L180" s="846"/>
      <c r="M180" s="206"/>
      <c r="N180" s="207"/>
      <c r="O180" s="75"/>
      <c r="P180" s="75"/>
      <c r="Q180" s="208"/>
      <c r="R180" s="209"/>
      <c r="S180" s="210"/>
      <c r="T180" s="207"/>
      <c r="U180" s="75"/>
      <c r="V180" s="127"/>
      <c r="W180" s="211"/>
    </row>
    <row r="181" spans="1:23" x14ac:dyDescent="0.25">
      <c r="A181" s="858"/>
      <c r="B181" s="852"/>
      <c r="C181" s="840"/>
      <c r="D181" s="843"/>
      <c r="E181" s="861"/>
      <c r="F181" s="851"/>
      <c r="G181" s="852"/>
      <c r="H181" s="162" t="s">
        <v>245</v>
      </c>
      <c r="I181" s="160" t="str">
        <f>+IF('6 Valoración Control'!I180="","",'6 Valoración Control'!I180)</f>
        <v/>
      </c>
      <c r="J181" s="840"/>
      <c r="K181" s="843"/>
      <c r="L181" s="846"/>
      <c r="M181" s="206"/>
      <c r="N181" s="207"/>
      <c r="O181" s="75"/>
      <c r="P181" s="75"/>
      <c r="Q181" s="208"/>
      <c r="R181" s="209"/>
      <c r="S181" s="210"/>
      <c r="T181" s="207"/>
      <c r="U181" s="75"/>
      <c r="V181" s="127"/>
      <c r="W181" s="211"/>
    </row>
    <row r="182" spans="1:23" x14ac:dyDescent="0.25">
      <c r="A182" s="858"/>
      <c r="B182" s="852"/>
      <c r="C182" s="840"/>
      <c r="D182" s="843"/>
      <c r="E182" s="861"/>
      <c r="F182" s="851" t="s">
        <v>247</v>
      </c>
      <c r="G182" s="852" t="str">
        <f>+IF('6 Valoración Control'!G181="","",'6 Valoración Control'!G181)</f>
        <v/>
      </c>
      <c r="H182" s="162" t="s">
        <v>243</v>
      </c>
      <c r="I182" s="160" t="str">
        <f>+IF('6 Valoración Control'!I181="","",'6 Valoración Control'!I181)</f>
        <v/>
      </c>
      <c r="J182" s="840"/>
      <c r="K182" s="843"/>
      <c r="L182" s="846"/>
      <c r="M182" s="206"/>
      <c r="N182" s="207"/>
      <c r="O182" s="75"/>
      <c r="P182" s="75"/>
      <c r="Q182" s="208"/>
      <c r="R182" s="209"/>
      <c r="S182" s="210"/>
      <c r="T182" s="207"/>
      <c r="U182" s="75"/>
      <c r="V182" s="127"/>
      <c r="W182" s="211"/>
    </row>
    <row r="183" spans="1:23" x14ac:dyDescent="0.25">
      <c r="A183" s="858"/>
      <c r="B183" s="852"/>
      <c r="C183" s="840"/>
      <c r="D183" s="843"/>
      <c r="E183" s="861"/>
      <c r="F183" s="851"/>
      <c r="G183" s="852"/>
      <c r="H183" s="162" t="s">
        <v>244</v>
      </c>
      <c r="I183" s="160" t="str">
        <f>+IF('6 Valoración Control'!I182="","",'6 Valoración Control'!I182)</f>
        <v/>
      </c>
      <c r="J183" s="840"/>
      <c r="K183" s="843"/>
      <c r="L183" s="846"/>
      <c r="M183" s="206"/>
      <c r="N183" s="207"/>
      <c r="O183" s="75"/>
      <c r="P183" s="75"/>
      <c r="Q183" s="208"/>
      <c r="R183" s="209"/>
      <c r="S183" s="210"/>
      <c r="T183" s="207"/>
      <c r="U183" s="75"/>
      <c r="V183" s="127"/>
      <c r="W183" s="211"/>
    </row>
    <row r="184" spans="1:23" x14ac:dyDescent="0.25">
      <c r="A184" s="858"/>
      <c r="B184" s="852"/>
      <c r="C184" s="840"/>
      <c r="D184" s="843"/>
      <c r="E184" s="861"/>
      <c r="F184" s="851"/>
      <c r="G184" s="852"/>
      <c r="H184" s="162" t="s">
        <v>245</v>
      </c>
      <c r="I184" s="160" t="str">
        <f>+IF('6 Valoración Control'!I183="","",'6 Valoración Control'!I183)</f>
        <v/>
      </c>
      <c r="J184" s="840"/>
      <c r="K184" s="843"/>
      <c r="L184" s="846"/>
      <c r="M184" s="206"/>
      <c r="N184" s="207"/>
      <c r="O184" s="75"/>
      <c r="P184" s="75"/>
      <c r="Q184" s="208"/>
      <c r="R184" s="209"/>
      <c r="S184" s="210"/>
      <c r="T184" s="207"/>
      <c r="U184" s="75"/>
      <c r="V184" s="127"/>
      <c r="W184" s="211"/>
    </row>
    <row r="185" spans="1:23" x14ac:dyDescent="0.25">
      <c r="A185" s="858"/>
      <c r="B185" s="852"/>
      <c r="C185" s="840"/>
      <c r="D185" s="843"/>
      <c r="E185" s="861"/>
      <c r="F185" s="851" t="s">
        <v>248</v>
      </c>
      <c r="G185" s="852" t="str">
        <f>+IF('6 Valoración Control'!G184="","",'6 Valoración Control'!G184)</f>
        <v/>
      </c>
      <c r="H185" s="162" t="s">
        <v>243</v>
      </c>
      <c r="I185" s="160" t="str">
        <f>+IF('6 Valoración Control'!I184="","",'6 Valoración Control'!I184)</f>
        <v/>
      </c>
      <c r="J185" s="840"/>
      <c r="K185" s="843"/>
      <c r="L185" s="846"/>
      <c r="M185" s="206"/>
      <c r="N185" s="207"/>
      <c r="O185" s="75"/>
      <c r="P185" s="75"/>
      <c r="Q185" s="208"/>
      <c r="R185" s="209"/>
      <c r="S185" s="210"/>
      <c r="T185" s="207"/>
      <c r="U185" s="75"/>
      <c r="V185" s="127"/>
      <c r="W185" s="211"/>
    </row>
    <row r="186" spans="1:23" x14ac:dyDescent="0.25">
      <c r="A186" s="858"/>
      <c r="B186" s="852"/>
      <c r="C186" s="840"/>
      <c r="D186" s="843"/>
      <c r="E186" s="861"/>
      <c r="F186" s="851"/>
      <c r="G186" s="852"/>
      <c r="H186" s="162" t="s">
        <v>244</v>
      </c>
      <c r="I186" s="160" t="str">
        <f>+IF('6 Valoración Control'!I185="","",'6 Valoración Control'!I185)</f>
        <v/>
      </c>
      <c r="J186" s="840"/>
      <c r="K186" s="843"/>
      <c r="L186" s="846"/>
      <c r="M186" s="206"/>
      <c r="N186" s="207"/>
      <c r="O186" s="75"/>
      <c r="P186" s="75"/>
      <c r="Q186" s="208"/>
      <c r="R186" s="209"/>
      <c r="S186" s="210"/>
      <c r="T186" s="207"/>
      <c r="U186" s="75"/>
      <c r="V186" s="127"/>
      <c r="W186" s="211"/>
    </row>
    <row r="187" spans="1:23" x14ac:dyDescent="0.25">
      <c r="A187" s="858"/>
      <c r="B187" s="852"/>
      <c r="C187" s="840"/>
      <c r="D187" s="843"/>
      <c r="E187" s="861"/>
      <c r="F187" s="851"/>
      <c r="G187" s="852"/>
      <c r="H187" s="162" t="s">
        <v>245</v>
      </c>
      <c r="I187" s="160" t="str">
        <f>+IF('6 Valoración Control'!I186="","",'6 Valoración Control'!I186)</f>
        <v/>
      </c>
      <c r="J187" s="840"/>
      <c r="K187" s="843"/>
      <c r="L187" s="846"/>
      <c r="M187" s="206"/>
      <c r="N187" s="207"/>
      <c r="O187" s="75"/>
      <c r="P187" s="75"/>
      <c r="Q187" s="208"/>
      <c r="R187" s="209"/>
      <c r="S187" s="210"/>
      <c r="T187" s="207"/>
      <c r="U187" s="75"/>
      <c r="V187" s="127"/>
      <c r="W187" s="211"/>
    </row>
    <row r="188" spans="1:23" x14ac:dyDescent="0.25">
      <c r="A188" s="858"/>
      <c r="B188" s="852"/>
      <c r="C188" s="840"/>
      <c r="D188" s="843"/>
      <c r="E188" s="861"/>
      <c r="F188" s="851" t="s">
        <v>249</v>
      </c>
      <c r="G188" s="852" t="str">
        <f>+IF('6 Valoración Control'!G187="","",'6 Valoración Control'!G187)</f>
        <v/>
      </c>
      <c r="H188" s="162" t="s">
        <v>243</v>
      </c>
      <c r="I188" s="160" t="str">
        <f>+IF('6 Valoración Control'!I187="","",'6 Valoración Control'!I187)</f>
        <v/>
      </c>
      <c r="J188" s="840"/>
      <c r="K188" s="843"/>
      <c r="L188" s="846"/>
      <c r="M188" s="206"/>
      <c r="N188" s="207"/>
      <c r="O188" s="75"/>
      <c r="P188" s="75"/>
      <c r="Q188" s="208"/>
      <c r="R188" s="209"/>
      <c r="S188" s="210"/>
      <c r="T188" s="207"/>
      <c r="U188" s="75"/>
      <c r="V188" s="127"/>
      <c r="W188" s="211"/>
    </row>
    <row r="189" spans="1:23" x14ac:dyDescent="0.25">
      <c r="A189" s="858"/>
      <c r="B189" s="852"/>
      <c r="C189" s="840"/>
      <c r="D189" s="843"/>
      <c r="E189" s="861"/>
      <c r="F189" s="851"/>
      <c r="G189" s="852"/>
      <c r="H189" s="162" t="s">
        <v>244</v>
      </c>
      <c r="I189" s="160" t="str">
        <f>+IF('6 Valoración Control'!I188="","",'6 Valoración Control'!I188)</f>
        <v/>
      </c>
      <c r="J189" s="840"/>
      <c r="K189" s="843"/>
      <c r="L189" s="846"/>
      <c r="M189" s="206"/>
      <c r="N189" s="207"/>
      <c r="O189" s="75"/>
      <c r="P189" s="75"/>
      <c r="Q189" s="208"/>
      <c r="R189" s="209"/>
      <c r="S189" s="210"/>
      <c r="T189" s="207"/>
      <c r="U189" s="75"/>
      <c r="V189" s="127"/>
      <c r="W189" s="211"/>
    </row>
    <row r="190" spans="1:23" ht="12.75" thickBot="1" x14ac:dyDescent="0.3">
      <c r="A190" s="859"/>
      <c r="B190" s="854"/>
      <c r="C190" s="841"/>
      <c r="D190" s="844"/>
      <c r="E190" s="862"/>
      <c r="F190" s="853"/>
      <c r="G190" s="854"/>
      <c r="H190" s="163" t="s">
        <v>245</v>
      </c>
      <c r="I190" s="161" t="str">
        <f>+IF('6 Valoración Control'!I189="","",'6 Valoración Control'!I189)</f>
        <v/>
      </c>
      <c r="J190" s="841"/>
      <c r="K190" s="844"/>
      <c r="L190" s="847"/>
      <c r="M190" s="218"/>
      <c r="N190" s="219"/>
      <c r="O190" s="88"/>
      <c r="P190" s="88"/>
      <c r="Q190" s="220"/>
      <c r="R190" s="221"/>
      <c r="S190" s="222"/>
      <c r="T190" s="219"/>
      <c r="U190" s="88"/>
      <c r="V190" s="129"/>
      <c r="W190" s="223"/>
    </row>
    <row r="191" spans="1:23" x14ac:dyDescent="0.25">
      <c r="A191" s="857" t="str">
        <f>'2 Contexto e Identificación'!$A$22</f>
        <v>R13</v>
      </c>
      <c r="B191" s="856" t="str">
        <f>+'2 Contexto e Identificación'!$E$22</f>
        <v xml:space="preserve">  </v>
      </c>
      <c r="C191" s="839">
        <f>+'5 Mapa Calor Inherente'!$C$22</f>
        <v>0</v>
      </c>
      <c r="D191" s="842">
        <f>+'5 Mapa Calor Inherente'!$D$22</f>
        <v>0</v>
      </c>
      <c r="E191" s="860">
        <f>+'5 Mapa Calor Inherente'!$E$22</f>
        <v>0</v>
      </c>
      <c r="F191" s="855" t="s">
        <v>242</v>
      </c>
      <c r="G191" s="856" t="str">
        <f>+IF('6 Valoración Control'!G190="","",'6 Valoración Control'!G190)</f>
        <v/>
      </c>
      <c r="H191" s="164" t="s">
        <v>243</v>
      </c>
      <c r="I191" s="148" t="str">
        <f>+IF('6 Valoración Control'!I190="","",'6 Valoración Control'!I190)</f>
        <v/>
      </c>
      <c r="J191" s="839" t="str">
        <f>+'7 Mapa Calor Residual'!$C$21</f>
        <v/>
      </c>
      <c r="K191" s="842">
        <f>+'7 Mapa Calor Residual'!$D$21</f>
        <v>0</v>
      </c>
      <c r="L191" s="845">
        <f>+'7 Mapa Calor Residual'!$E$21</f>
        <v>0</v>
      </c>
      <c r="M191" s="224"/>
      <c r="N191" s="225"/>
      <c r="O191" s="95"/>
      <c r="P191" s="95"/>
      <c r="Q191" s="226"/>
      <c r="R191" s="227"/>
      <c r="S191" s="228"/>
      <c r="T191" s="225"/>
      <c r="U191" s="95"/>
      <c r="V191" s="125"/>
      <c r="W191" s="229"/>
    </row>
    <row r="192" spans="1:23" x14ac:dyDescent="0.25">
      <c r="A192" s="858"/>
      <c r="B192" s="852"/>
      <c r="C192" s="840"/>
      <c r="D192" s="843"/>
      <c r="E192" s="861"/>
      <c r="F192" s="851"/>
      <c r="G192" s="852"/>
      <c r="H192" s="162" t="s">
        <v>244</v>
      </c>
      <c r="I192" s="160" t="str">
        <f>+IF('6 Valoración Control'!I191="","",'6 Valoración Control'!I191)</f>
        <v/>
      </c>
      <c r="J192" s="840"/>
      <c r="K192" s="843"/>
      <c r="L192" s="846"/>
      <c r="M192" s="206"/>
      <c r="N192" s="207"/>
      <c r="O192" s="75"/>
      <c r="P192" s="75"/>
      <c r="Q192" s="208"/>
      <c r="R192" s="209"/>
      <c r="S192" s="210"/>
      <c r="T192" s="207"/>
      <c r="U192" s="75"/>
      <c r="V192" s="127"/>
      <c r="W192" s="211"/>
    </row>
    <row r="193" spans="1:23" x14ac:dyDescent="0.25">
      <c r="A193" s="858"/>
      <c r="B193" s="852"/>
      <c r="C193" s="840"/>
      <c r="D193" s="843"/>
      <c r="E193" s="861"/>
      <c r="F193" s="851"/>
      <c r="G193" s="852"/>
      <c r="H193" s="162" t="s">
        <v>245</v>
      </c>
      <c r="I193" s="160" t="str">
        <f>+IF('6 Valoración Control'!I192="","",'6 Valoración Control'!I192)</f>
        <v/>
      </c>
      <c r="J193" s="840"/>
      <c r="K193" s="843"/>
      <c r="L193" s="846"/>
      <c r="M193" s="206"/>
      <c r="N193" s="207"/>
      <c r="O193" s="75"/>
      <c r="P193" s="75"/>
      <c r="Q193" s="208"/>
      <c r="R193" s="209"/>
      <c r="S193" s="210"/>
      <c r="T193" s="207"/>
      <c r="U193" s="75"/>
      <c r="V193" s="127"/>
      <c r="W193" s="211"/>
    </row>
    <row r="194" spans="1:23" x14ac:dyDescent="0.25">
      <c r="A194" s="858"/>
      <c r="B194" s="852"/>
      <c r="C194" s="840"/>
      <c r="D194" s="843"/>
      <c r="E194" s="861"/>
      <c r="F194" s="851" t="s">
        <v>246</v>
      </c>
      <c r="G194" s="852" t="str">
        <f>+IF('6 Valoración Control'!G193="","",'6 Valoración Control'!G193)</f>
        <v/>
      </c>
      <c r="H194" s="162" t="s">
        <v>243</v>
      </c>
      <c r="I194" s="160" t="str">
        <f>+IF('6 Valoración Control'!I193="","",'6 Valoración Control'!I193)</f>
        <v/>
      </c>
      <c r="J194" s="840"/>
      <c r="K194" s="843"/>
      <c r="L194" s="846"/>
      <c r="M194" s="206"/>
      <c r="N194" s="207"/>
      <c r="O194" s="75"/>
      <c r="P194" s="75"/>
      <c r="Q194" s="208"/>
      <c r="R194" s="209"/>
      <c r="S194" s="210"/>
      <c r="T194" s="207"/>
      <c r="U194" s="75"/>
      <c r="V194" s="127"/>
      <c r="W194" s="211"/>
    </row>
    <row r="195" spans="1:23" x14ac:dyDescent="0.25">
      <c r="A195" s="858"/>
      <c r="B195" s="852"/>
      <c r="C195" s="840"/>
      <c r="D195" s="843"/>
      <c r="E195" s="861"/>
      <c r="F195" s="851"/>
      <c r="G195" s="852"/>
      <c r="H195" s="162" t="s">
        <v>244</v>
      </c>
      <c r="I195" s="160" t="str">
        <f>+IF('6 Valoración Control'!I194="","",'6 Valoración Control'!I194)</f>
        <v/>
      </c>
      <c r="J195" s="840"/>
      <c r="K195" s="843"/>
      <c r="L195" s="846"/>
      <c r="M195" s="206"/>
      <c r="N195" s="207"/>
      <c r="O195" s="75"/>
      <c r="P195" s="75"/>
      <c r="Q195" s="208"/>
      <c r="R195" s="209"/>
      <c r="S195" s="210"/>
      <c r="T195" s="207"/>
      <c r="U195" s="75"/>
      <c r="V195" s="127"/>
      <c r="W195" s="211"/>
    </row>
    <row r="196" spans="1:23" x14ac:dyDescent="0.25">
      <c r="A196" s="858"/>
      <c r="B196" s="852"/>
      <c r="C196" s="840"/>
      <c r="D196" s="843"/>
      <c r="E196" s="861"/>
      <c r="F196" s="851"/>
      <c r="G196" s="852"/>
      <c r="H196" s="162" t="s">
        <v>245</v>
      </c>
      <c r="I196" s="160" t="str">
        <f>+IF('6 Valoración Control'!I195="","",'6 Valoración Control'!I195)</f>
        <v/>
      </c>
      <c r="J196" s="840"/>
      <c r="K196" s="843"/>
      <c r="L196" s="846"/>
      <c r="M196" s="206"/>
      <c r="N196" s="207"/>
      <c r="O196" s="75"/>
      <c r="P196" s="75"/>
      <c r="Q196" s="208"/>
      <c r="R196" s="209"/>
      <c r="S196" s="210"/>
      <c r="T196" s="207"/>
      <c r="U196" s="75"/>
      <c r="V196" s="127"/>
      <c r="W196" s="211"/>
    </row>
    <row r="197" spans="1:23" x14ac:dyDescent="0.25">
      <c r="A197" s="858"/>
      <c r="B197" s="852"/>
      <c r="C197" s="840"/>
      <c r="D197" s="843"/>
      <c r="E197" s="861"/>
      <c r="F197" s="851" t="s">
        <v>247</v>
      </c>
      <c r="G197" s="852" t="str">
        <f>+IF('6 Valoración Control'!G196="","",'6 Valoración Control'!G196)</f>
        <v/>
      </c>
      <c r="H197" s="162" t="s">
        <v>243</v>
      </c>
      <c r="I197" s="160" t="str">
        <f>+IF('6 Valoración Control'!I196="","",'6 Valoración Control'!I196)</f>
        <v/>
      </c>
      <c r="J197" s="840"/>
      <c r="K197" s="843"/>
      <c r="L197" s="846"/>
      <c r="M197" s="206"/>
      <c r="N197" s="207"/>
      <c r="O197" s="75"/>
      <c r="P197" s="75"/>
      <c r="Q197" s="208"/>
      <c r="R197" s="209"/>
      <c r="S197" s="210"/>
      <c r="T197" s="207"/>
      <c r="U197" s="75"/>
      <c r="V197" s="127"/>
      <c r="W197" s="211"/>
    </row>
    <row r="198" spans="1:23" x14ac:dyDescent="0.25">
      <c r="A198" s="858"/>
      <c r="B198" s="852"/>
      <c r="C198" s="840"/>
      <c r="D198" s="843"/>
      <c r="E198" s="861"/>
      <c r="F198" s="851"/>
      <c r="G198" s="852"/>
      <c r="H198" s="162" t="s">
        <v>244</v>
      </c>
      <c r="I198" s="160" t="str">
        <f>+IF('6 Valoración Control'!I197="","",'6 Valoración Control'!I197)</f>
        <v/>
      </c>
      <c r="J198" s="840"/>
      <c r="K198" s="843"/>
      <c r="L198" s="846"/>
      <c r="M198" s="206"/>
      <c r="N198" s="207"/>
      <c r="O198" s="75"/>
      <c r="P198" s="75"/>
      <c r="Q198" s="208"/>
      <c r="R198" s="209"/>
      <c r="S198" s="210"/>
      <c r="T198" s="207"/>
      <c r="U198" s="75"/>
      <c r="V198" s="127"/>
      <c r="W198" s="211"/>
    </row>
    <row r="199" spans="1:23" x14ac:dyDescent="0.25">
      <c r="A199" s="858"/>
      <c r="B199" s="852"/>
      <c r="C199" s="840"/>
      <c r="D199" s="843"/>
      <c r="E199" s="861"/>
      <c r="F199" s="851"/>
      <c r="G199" s="852"/>
      <c r="H199" s="162" t="s">
        <v>245</v>
      </c>
      <c r="I199" s="160" t="str">
        <f>+IF('6 Valoración Control'!I198="","",'6 Valoración Control'!I198)</f>
        <v/>
      </c>
      <c r="J199" s="840"/>
      <c r="K199" s="843"/>
      <c r="L199" s="846"/>
      <c r="M199" s="206"/>
      <c r="N199" s="207"/>
      <c r="O199" s="75"/>
      <c r="P199" s="75"/>
      <c r="Q199" s="208"/>
      <c r="R199" s="209"/>
      <c r="S199" s="210"/>
      <c r="T199" s="207"/>
      <c r="U199" s="75"/>
      <c r="V199" s="127"/>
      <c r="W199" s="211"/>
    </row>
    <row r="200" spans="1:23" x14ac:dyDescent="0.25">
      <c r="A200" s="858"/>
      <c r="B200" s="852"/>
      <c r="C200" s="840"/>
      <c r="D200" s="843"/>
      <c r="E200" s="861"/>
      <c r="F200" s="851" t="s">
        <v>248</v>
      </c>
      <c r="G200" s="852" t="str">
        <f>+IF('6 Valoración Control'!G199="","",'6 Valoración Control'!G199)</f>
        <v/>
      </c>
      <c r="H200" s="162" t="s">
        <v>243</v>
      </c>
      <c r="I200" s="160" t="str">
        <f>+IF('6 Valoración Control'!I199="","",'6 Valoración Control'!I199)</f>
        <v/>
      </c>
      <c r="J200" s="840"/>
      <c r="K200" s="843"/>
      <c r="L200" s="846"/>
      <c r="M200" s="206"/>
      <c r="N200" s="207"/>
      <c r="O200" s="75"/>
      <c r="P200" s="75"/>
      <c r="Q200" s="208"/>
      <c r="R200" s="209"/>
      <c r="S200" s="210"/>
      <c r="T200" s="207"/>
      <c r="U200" s="75"/>
      <c r="V200" s="127"/>
      <c r="W200" s="211"/>
    </row>
    <row r="201" spans="1:23" x14ac:dyDescent="0.25">
      <c r="A201" s="858"/>
      <c r="B201" s="852"/>
      <c r="C201" s="840"/>
      <c r="D201" s="843"/>
      <c r="E201" s="861"/>
      <c r="F201" s="851"/>
      <c r="G201" s="852"/>
      <c r="H201" s="162" t="s">
        <v>244</v>
      </c>
      <c r="I201" s="160" t="str">
        <f>+IF('6 Valoración Control'!I200="","",'6 Valoración Control'!I200)</f>
        <v/>
      </c>
      <c r="J201" s="840"/>
      <c r="K201" s="843"/>
      <c r="L201" s="846"/>
      <c r="M201" s="206"/>
      <c r="N201" s="207"/>
      <c r="O201" s="75"/>
      <c r="P201" s="75"/>
      <c r="Q201" s="208"/>
      <c r="R201" s="209"/>
      <c r="S201" s="210"/>
      <c r="T201" s="207"/>
      <c r="U201" s="75"/>
      <c r="V201" s="127"/>
      <c r="W201" s="211"/>
    </row>
    <row r="202" spans="1:23" x14ac:dyDescent="0.25">
      <c r="A202" s="858"/>
      <c r="B202" s="852"/>
      <c r="C202" s="840"/>
      <c r="D202" s="843"/>
      <c r="E202" s="861"/>
      <c r="F202" s="851"/>
      <c r="G202" s="852"/>
      <c r="H202" s="162" t="s">
        <v>245</v>
      </c>
      <c r="I202" s="160" t="str">
        <f>+IF('6 Valoración Control'!I201="","",'6 Valoración Control'!I201)</f>
        <v/>
      </c>
      <c r="J202" s="840"/>
      <c r="K202" s="843"/>
      <c r="L202" s="846"/>
      <c r="M202" s="206"/>
      <c r="N202" s="207"/>
      <c r="O202" s="75"/>
      <c r="P202" s="75"/>
      <c r="Q202" s="208"/>
      <c r="R202" s="209"/>
      <c r="S202" s="210"/>
      <c r="T202" s="207"/>
      <c r="U202" s="75"/>
      <c r="V202" s="127"/>
      <c r="W202" s="211"/>
    </row>
    <row r="203" spans="1:23" x14ac:dyDescent="0.25">
      <c r="A203" s="858"/>
      <c r="B203" s="852"/>
      <c r="C203" s="840"/>
      <c r="D203" s="843"/>
      <c r="E203" s="861"/>
      <c r="F203" s="851" t="s">
        <v>249</v>
      </c>
      <c r="G203" s="852" t="str">
        <f>+IF('6 Valoración Control'!G202="","",'6 Valoración Control'!G202)</f>
        <v/>
      </c>
      <c r="H203" s="162" t="s">
        <v>243</v>
      </c>
      <c r="I203" s="160" t="str">
        <f>+IF('6 Valoración Control'!I202="","",'6 Valoración Control'!I202)</f>
        <v/>
      </c>
      <c r="J203" s="840"/>
      <c r="K203" s="843"/>
      <c r="L203" s="846"/>
      <c r="M203" s="206"/>
      <c r="N203" s="207"/>
      <c r="O203" s="75"/>
      <c r="P203" s="75"/>
      <c r="Q203" s="208"/>
      <c r="R203" s="209"/>
      <c r="S203" s="210"/>
      <c r="T203" s="207"/>
      <c r="U203" s="75"/>
      <c r="V203" s="127"/>
      <c r="W203" s="211"/>
    </row>
    <row r="204" spans="1:23" x14ac:dyDescent="0.25">
      <c r="A204" s="858"/>
      <c r="B204" s="852"/>
      <c r="C204" s="840"/>
      <c r="D204" s="843"/>
      <c r="E204" s="861"/>
      <c r="F204" s="851"/>
      <c r="G204" s="852"/>
      <c r="H204" s="162" t="s">
        <v>244</v>
      </c>
      <c r="I204" s="160" t="str">
        <f>+IF('6 Valoración Control'!I203="","",'6 Valoración Control'!I203)</f>
        <v/>
      </c>
      <c r="J204" s="840"/>
      <c r="K204" s="843"/>
      <c r="L204" s="846"/>
      <c r="M204" s="206"/>
      <c r="N204" s="207"/>
      <c r="O204" s="75"/>
      <c r="P204" s="75"/>
      <c r="Q204" s="208"/>
      <c r="R204" s="209"/>
      <c r="S204" s="210"/>
      <c r="T204" s="207"/>
      <c r="U204" s="75"/>
      <c r="V204" s="127"/>
      <c r="W204" s="211"/>
    </row>
    <row r="205" spans="1:23" ht="12.75" thickBot="1" x14ac:dyDescent="0.3">
      <c r="A205" s="859"/>
      <c r="B205" s="854"/>
      <c r="C205" s="841"/>
      <c r="D205" s="844"/>
      <c r="E205" s="862"/>
      <c r="F205" s="853"/>
      <c r="G205" s="854"/>
      <c r="H205" s="163" t="s">
        <v>245</v>
      </c>
      <c r="I205" s="161" t="str">
        <f>+IF('6 Valoración Control'!I204="","",'6 Valoración Control'!I204)</f>
        <v/>
      </c>
      <c r="J205" s="841"/>
      <c r="K205" s="844"/>
      <c r="L205" s="847"/>
      <c r="M205" s="218"/>
      <c r="N205" s="219"/>
      <c r="O205" s="88"/>
      <c r="P205" s="88"/>
      <c r="Q205" s="220"/>
      <c r="R205" s="221"/>
      <c r="S205" s="222"/>
      <c r="T205" s="219"/>
      <c r="U205" s="88"/>
      <c r="V205" s="129"/>
      <c r="W205" s="223"/>
    </row>
    <row r="206" spans="1:23" x14ac:dyDescent="0.25">
      <c r="A206" s="857" t="str">
        <f>'2 Contexto e Identificación'!$A$23</f>
        <v>R14</v>
      </c>
      <c r="B206" s="856" t="str">
        <f>+'2 Contexto e Identificación'!$E$23</f>
        <v xml:space="preserve">  </v>
      </c>
      <c r="C206" s="839">
        <f>+'5 Mapa Calor Inherente'!$C$23</f>
        <v>0</v>
      </c>
      <c r="D206" s="842">
        <f>+'5 Mapa Calor Inherente'!$D$23</f>
        <v>0</v>
      </c>
      <c r="E206" s="860">
        <f>+'5 Mapa Calor Inherente'!$E$23</f>
        <v>0</v>
      </c>
      <c r="F206" s="855" t="s">
        <v>242</v>
      </c>
      <c r="G206" s="856" t="str">
        <f>+IF('6 Valoración Control'!G205="","",'6 Valoración Control'!G205)</f>
        <v/>
      </c>
      <c r="H206" s="164" t="s">
        <v>243</v>
      </c>
      <c r="I206" s="148" t="str">
        <f>+IF('6 Valoración Control'!I205="","",'6 Valoración Control'!I205)</f>
        <v/>
      </c>
      <c r="J206" s="839" t="str">
        <f>+'7 Mapa Calor Residual'!$C$22</f>
        <v/>
      </c>
      <c r="K206" s="842">
        <f>+'7 Mapa Calor Residual'!$D$22</f>
        <v>0</v>
      </c>
      <c r="L206" s="845">
        <f>+'7 Mapa Calor Residual'!$E$22</f>
        <v>0</v>
      </c>
      <c r="M206" s="224"/>
      <c r="N206" s="225"/>
      <c r="O206" s="95"/>
      <c r="P206" s="95"/>
      <c r="Q206" s="226"/>
      <c r="R206" s="227"/>
      <c r="S206" s="228"/>
      <c r="T206" s="225"/>
      <c r="U206" s="95"/>
      <c r="V206" s="125"/>
      <c r="W206" s="229"/>
    </row>
    <row r="207" spans="1:23" x14ac:dyDescent="0.25">
      <c r="A207" s="858"/>
      <c r="B207" s="852"/>
      <c r="C207" s="840"/>
      <c r="D207" s="843"/>
      <c r="E207" s="861"/>
      <c r="F207" s="851"/>
      <c r="G207" s="852"/>
      <c r="H207" s="162" t="s">
        <v>244</v>
      </c>
      <c r="I207" s="160" t="str">
        <f>+IF('6 Valoración Control'!I206="","",'6 Valoración Control'!I206)</f>
        <v/>
      </c>
      <c r="J207" s="840"/>
      <c r="K207" s="843"/>
      <c r="L207" s="846"/>
      <c r="M207" s="206"/>
      <c r="N207" s="207"/>
      <c r="O207" s="75"/>
      <c r="P207" s="75"/>
      <c r="Q207" s="208"/>
      <c r="R207" s="209"/>
      <c r="S207" s="210"/>
      <c r="T207" s="207"/>
      <c r="U207" s="75"/>
      <c r="V207" s="127"/>
      <c r="W207" s="211"/>
    </row>
    <row r="208" spans="1:23" x14ac:dyDescent="0.25">
      <c r="A208" s="858"/>
      <c r="B208" s="852"/>
      <c r="C208" s="840"/>
      <c r="D208" s="843"/>
      <c r="E208" s="861"/>
      <c r="F208" s="851"/>
      <c r="G208" s="852"/>
      <c r="H208" s="162" t="s">
        <v>245</v>
      </c>
      <c r="I208" s="160" t="str">
        <f>+IF('6 Valoración Control'!I207="","",'6 Valoración Control'!I207)</f>
        <v/>
      </c>
      <c r="J208" s="840"/>
      <c r="K208" s="843"/>
      <c r="L208" s="846"/>
      <c r="M208" s="206"/>
      <c r="N208" s="207"/>
      <c r="O208" s="75"/>
      <c r="P208" s="75"/>
      <c r="Q208" s="208"/>
      <c r="R208" s="209"/>
      <c r="S208" s="210"/>
      <c r="T208" s="207"/>
      <c r="U208" s="75"/>
      <c r="V208" s="127"/>
      <c r="W208" s="211"/>
    </row>
    <row r="209" spans="1:23" x14ac:dyDescent="0.25">
      <c r="A209" s="858"/>
      <c r="B209" s="852"/>
      <c r="C209" s="840"/>
      <c r="D209" s="843"/>
      <c r="E209" s="861"/>
      <c r="F209" s="851" t="s">
        <v>246</v>
      </c>
      <c r="G209" s="852" t="str">
        <f>+IF('6 Valoración Control'!G208="","",'6 Valoración Control'!G208)</f>
        <v/>
      </c>
      <c r="H209" s="162" t="s">
        <v>243</v>
      </c>
      <c r="I209" s="160" t="str">
        <f>+IF('6 Valoración Control'!I208="","",'6 Valoración Control'!I208)</f>
        <v/>
      </c>
      <c r="J209" s="840"/>
      <c r="K209" s="843"/>
      <c r="L209" s="846"/>
      <c r="M209" s="206"/>
      <c r="N209" s="207"/>
      <c r="O209" s="75"/>
      <c r="P209" s="75"/>
      <c r="Q209" s="208"/>
      <c r="R209" s="209"/>
      <c r="S209" s="210"/>
      <c r="T209" s="207"/>
      <c r="U209" s="75"/>
      <c r="V209" s="127"/>
      <c r="W209" s="211"/>
    </row>
    <row r="210" spans="1:23" x14ac:dyDescent="0.25">
      <c r="A210" s="858"/>
      <c r="B210" s="852"/>
      <c r="C210" s="840"/>
      <c r="D210" s="843"/>
      <c r="E210" s="861"/>
      <c r="F210" s="851"/>
      <c r="G210" s="852"/>
      <c r="H210" s="162" t="s">
        <v>244</v>
      </c>
      <c r="I210" s="160" t="str">
        <f>+IF('6 Valoración Control'!I209="","",'6 Valoración Control'!I209)</f>
        <v/>
      </c>
      <c r="J210" s="840"/>
      <c r="K210" s="843"/>
      <c r="L210" s="846"/>
      <c r="M210" s="206"/>
      <c r="N210" s="207"/>
      <c r="O210" s="75"/>
      <c r="P210" s="75"/>
      <c r="Q210" s="208"/>
      <c r="R210" s="209"/>
      <c r="S210" s="210"/>
      <c r="T210" s="207"/>
      <c r="U210" s="75"/>
      <c r="V210" s="127"/>
      <c r="W210" s="211"/>
    </row>
    <row r="211" spans="1:23" x14ac:dyDescent="0.25">
      <c r="A211" s="858"/>
      <c r="B211" s="852"/>
      <c r="C211" s="840"/>
      <c r="D211" s="843"/>
      <c r="E211" s="861"/>
      <c r="F211" s="851"/>
      <c r="G211" s="852"/>
      <c r="H211" s="162" t="s">
        <v>245</v>
      </c>
      <c r="I211" s="160" t="str">
        <f>+IF('6 Valoración Control'!I210="","",'6 Valoración Control'!I210)</f>
        <v/>
      </c>
      <c r="J211" s="840"/>
      <c r="K211" s="843"/>
      <c r="L211" s="846"/>
      <c r="M211" s="206"/>
      <c r="N211" s="207"/>
      <c r="O211" s="75"/>
      <c r="P211" s="75"/>
      <c r="Q211" s="208"/>
      <c r="R211" s="209"/>
      <c r="S211" s="210"/>
      <c r="T211" s="207"/>
      <c r="U211" s="75"/>
      <c r="V211" s="127"/>
      <c r="W211" s="211"/>
    </row>
    <row r="212" spans="1:23" x14ac:dyDescent="0.25">
      <c r="A212" s="858"/>
      <c r="B212" s="852"/>
      <c r="C212" s="840"/>
      <c r="D212" s="843"/>
      <c r="E212" s="861"/>
      <c r="F212" s="851" t="s">
        <v>247</v>
      </c>
      <c r="G212" s="852" t="str">
        <f>+IF('6 Valoración Control'!G211="","",'6 Valoración Control'!G211)</f>
        <v/>
      </c>
      <c r="H212" s="162" t="s">
        <v>243</v>
      </c>
      <c r="I212" s="160" t="str">
        <f>+IF('6 Valoración Control'!I211="","",'6 Valoración Control'!I211)</f>
        <v/>
      </c>
      <c r="J212" s="840"/>
      <c r="K212" s="843"/>
      <c r="L212" s="846"/>
      <c r="M212" s="206"/>
      <c r="N212" s="207"/>
      <c r="O212" s="75"/>
      <c r="P212" s="75"/>
      <c r="Q212" s="208"/>
      <c r="R212" s="209"/>
      <c r="S212" s="210"/>
      <c r="T212" s="207"/>
      <c r="U212" s="75"/>
      <c r="V212" s="127"/>
      <c r="W212" s="211"/>
    </row>
    <row r="213" spans="1:23" x14ac:dyDescent="0.25">
      <c r="A213" s="858"/>
      <c r="B213" s="852"/>
      <c r="C213" s="840"/>
      <c r="D213" s="843"/>
      <c r="E213" s="861"/>
      <c r="F213" s="851"/>
      <c r="G213" s="852"/>
      <c r="H213" s="162" t="s">
        <v>244</v>
      </c>
      <c r="I213" s="160" t="str">
        <f>+IF('6 Valoración Control'!I212="","",'6 Valoración Control'!I212)</f>
        <v/>
      </c>
      <c r="J213" s="840"/>
      <c r="K213" s="843"/>
      <c r="L213" s="846"/>
      <c r="M213" s="206"/>
      <c r="N213" s="207"/>
      <c r="O213" s="75"/>
      <c r="P213" s="75"/>
      <c r="Q213" s="208"/>
      <c r="R213" s="209"/>
      <c r="S213" s="210"/>
      <c r="T213" s="207"/>
      <c r="U213" s="75"/>
      <c r="V213" s="127"/>
      <c r="W213" s="211"/>
    </row>
    <row r="214" spans="1:23" x14ac:dyDescent="0.25">
      <c r="A214" s="858"/>
      <c r="B214" s="852"/>
      <c r="C214" s="840"/>
      <c r="D214" s="843"/>
      <c r="E214" s="861"/>
      <c r="F214" s="851"/>
      <c r="G214" s="852"/>
      <c r="H214" s="162" t="s">
        <v>245</v>
      </c>
      <c r="I214" s="160" t="str">
        <f>+IF('6 Valoración Control'!I213="","",'6 Valoración Control'!I213)</f>
        <v/>
      </c>
      <c r="J214" s="840"/>
      <c r="K214" s="843"/>
      <c r="L214" s="846"/>
      <c r="M214" s="206"/>
      <c r="N214" s="207"/>
      <c r="O214" s="75"/>
      <c r="P214" s="75"/>
      <c r="Q214" s="208"/>
      <c r="R214" s="209"/>
      <c r="S214" s="210"/>
      <c r="T214" s="207"/>
      <c r="U214" s="75"/>
      <c r="V214" s="127"/>
      <c r="W214" s="211"/>
    </row>
    <row r="215" spans="1:23" x14ac:dyDescent="0.25">
      <c r="A215" s="858"/>
      <c r="B215" s="852"/>
      <c r="C215" s="840"/>
      <c r="D215" s="843"/>
      <c r="E215" s="861"/>
      <c r="F215" s="851" t="s">
        <v>248</v>
      </c>
      <c r="G215" s="852" t="str">
        <f>+IF('6 Valoración Control'!G214="","",'6 Valoración Control'!G214)</f>
        <v/>
      </c>
      <c r="H215" s="162" t="s">
        <v>243</v>
      </c>
      <c r="I215" s="160" t="str">
        <f>+IF('6 Valoración Control'!I214="","",'6 Valoración Control'!I214)</f>
        <v/>
      </c>
      <c r="J215" s="840"/>
      <c r="K215" s="843"/>
      <c r="L215" s="846"/>
      <c r="M215" s="206"/>
      <c r="N215" s="207"/>
      <c r="O215" s="75"/>
      <c r="P215" s="75"/>
      <c r="Q215" s="208"/>
      <c r="R215" s="209"/>
      <c r="S215" s="210"/>
      <c r="T215" s="207"/>
      <c r="U215" s="75"/>
      <c r="V215" s="127"/>
      <c r="W215" s="211"/>
    </row>
    <row r="216" spans="1:23" x14ac:dyDescent="0.25">
      <c r="A216" s="858"/>
      <c r="B216" s="852"/>
      <c r="C216" s="840"/>
      <c r="D216" s="843"/>
      <c r="E216" s="861"/>
      <c r="F216" s="851"/>
      <c r="G216" s="852"/>
      <c r="H216" s="162" t="s">
        <v>244</v>
      </c>
      <c r="I216" s="160" t="str">
        <f>+IF('6 Valoración Control'!I215="","",'6 Valoración Control'!I215)</f>
        <v/>
      </c>
      <c r="J216" s="840"/>
      <c r="K216" s="843"/>
      <c r="L216" s="846"/>
      <c r="M216" s="206"/>
      <c r="N216" s="207"/>
      <c r="O216" s="75"/>
      <c r="P216" s="75"/>
      <c r="Q216" s="208"/>
      <c r="R216" s="209"/>
      <c r="S216" s="210"/>
      <c r="T216" s="207"/>
      <c r="U216" s="75"/>
      <c r="V216" s="127"/>
      <c r="W216" s="211"/>
    </row>
    <row r="217" spans="1:23" x14ac:dyDescent="0.25">
      <c r="A217" s="858"/>
      <c r="B217" s="852"/>
      <c r="C217" s="840"/>
      <c r="D217" s="843"/>
      <c r="E217" s="861"/>
      <c r="F217" s="851"/>
      <c r="G217" s="852"/>
      <c r="H217" s="162" t="s">
        <v>245</v>
      </c>
      <c r="I217" s="160" t="str">
        <f>+IF('6 Valoración Control'!I216="","",'6 Valoración Control'!I216)</f>
        <v/>
      </c>
      <c r="J217" s="840"/>
      <c r="K217" s="843"/>
      <c r="L217" s="846"/>
      <c r="M217" s="206"/>
      <c r="N217" s="207"/>
      <c r="O217" s="75"/>
      <c r="P217" s="75"/>
      <c r="Q217" s="208"/>
      <c r="R217" s="209"/>
      <c r="S217" s="210"/>
      <c r="T217" s="207"/>
      <c r="U217" s="75"/>
      <c r="V217" s="127"/>
      <c r="W217" s="211"/>
    </row>
    <row r="218" spans="1:23" x14ac:dyDescent="0.25">
      <c r="A218" s="858"/>
      <c r="B218" s="852"/>
      <c r="C218" s="840"/>
      <c r="D218" s="843"/>
      <c r="E218" s="861"/>
      <c r="F218" s="851" t="s">
        <v>249</v>
      </c>
      <c r="G218" s="852" t="str">
        <f>+IF('6 Valoración Control'!G217="","",'6 Valoración Control'!G217)</f>
        <v/>
      </c>
      <c r="H218" s="162" t="s">
        <v>243</v>
      </c>
      <c r="I218" s="160" t="str">
        <f>+IF('6 Valoración Control'!I217="","",'6 Valoración Control'!I217)</f>
        <v/>
      </c>
      <c r="J218" s="840"/>
      <c r="K218" s="843"/>
      <c r="L218" s="846"/>
      <c r="M218" s="206"/>
      <c r="N218" s="207"/>
      <c r="O218" s="75"/>
      <c r="P218" s="75"/>
      <c r="Q218" s="208"/>
      <c r="R218" s="209"/>
      <c r="S218" s="210"/>
      <c r="T218" s="207"/>
      <c r="U218" s="75"/>
      <c r="V218" s="127"/>
      <c r="W218" s="211"/>
    </row>
    <row r="219" spans="1:23" x14ac:dyDescent="0.25">
      <c r="A219" s="858"/>
      <c r="B219" s="852"/>
      <c r="C219" s="840"/>
      <c r="D219" s="843"/>
      <c r="E219" s="861"/>
      <c r="F219" s="851"/>
      <c r="G219" s="852"/>
      <c r="H219" s="162" t="s">
        <v>244</v>
      </c>
      <c r="I219" s="160" t="str">
        <f>+IF('6 Valoración Control'!I218="","",'6 Valoración Control'!I218)</f>
        <v/>
      </c>
      <c r="J219" s="840"/>
      <c r="K219" s="843"/>
      <c r="L219" s="846"/>
      <c r="M219" s="206"/>
      <c r="N219" s="207"/>
      <c r="O219" s="75"/>
      <c r="P219" s="75"/>
      <c r="Q219" s="208"/>
      <c r="R219" s="209"/>
      <c r="S219" s="210"/>
      <c r="T219" s="207"/>
      <c r="U219" s="75"/>
      <c r="V219" s="127"/>
      <c r="W219" s="211"/>
    </row>
    <row r="220" spans="1:23" ht="12.75" thickBot="1" x14ac:dyDescent="0.3">
      <c r="A220" s="859"/>
      <c r="B220" s="854"/>
      <c r="C220" s="841"/>
      <c r="D220" s="844"/>
      <c r="E220" s="862"/>
      <c r="F220" s="853"/>
      <c r="G220" s="854"/>
      <c r="H220" s="163" t="s">
        <v>245</v>
      </c>
      <c r="I220" s="161" t="str">
        <f>+IF('6 Valoración Control'!I219="","",'6 Valoración Control'!I219)</f>
        <v/>
      </c>
      <c r="J220" s="841"/>
      <c r="K220" s="844"/>
      <c r="L220" s="847"/>
      <c r="M220" s="218"/>
      <c r="N220" s="219"/>
      <c r="O220" s="88"/>
      <c r="P220" s="88"/>
      <c r="Q220" s="220"/>
      <c r="R220" s="221"/>
      <c r="S220" s="222"/>
      <c r="T220" s="219"/>
      <c r="U220" s="88"/>
      <c r="V220" s="129"/>
      <c r="W220" s="223"/>
    </row>
    <row r="221" spans="1:23" x14ac:dyDescent="0.25">
      <c r="A221" s="857" t="str">
        <f>'2 Contexto e Identificación'!$A$24</f>
        <v>R15</v>
      </c>
      <c r="B221" s="856" t="str">
        <f>+'2 Contexto e Identificación'!$E$24</f>
        <v xml:space="preserve">  </v>
      </c>
      <c r="C221" s="839">
        <f>+'5 Mapa Calor Inherente'!$C$24</f>
        <v>0</v>
      </c>
      <c r="D221" s="842">
        <f>+'5 Mapa Calor Inherente'!$D$24</f>
        <v>0</v>
      </c>
      <c r="E221" s="860">
        <f>+'5 Mapa Calor Inherente'!$E$24</f>
        <v>0</v>
      </c>
      <c r="F221" s="855" t="s">
        <v>242</v>
      </c>
      <c r="G221" s="856" t="str">
        <f>+IF('6 Valoración Control'!G220="","",'6 Valoración Control'!G220)</f>
        <v/>
      </c>
      <c r="H221" s="164" t="s">
        <v>243</v>
      </c>
      <c r="I221" s="148" t="str">
        <f>+IF('6 Valoración Control'!I220="","",'6 Valoración Control'!I220)</f>
        <v/>
      </c>
      <c r="J221" s="839" t="str">
        <f>+'7 Mapa Calor Residual'!$C$23</f>
        <v/>
      </c>
      <c r="K221" s="842">
        <f>+'7 Mapa Calor Residual'!$D$23</f>
        <v>0</v>
      </c>
      <c r="L221" s="845">
        <f>+'7 Mapa Calor Residual'!$E$23</f>
        <v>0</v>
      </c>
      <c r="M221" s="224"/>
      <c r="N221" s="225"/>
      <c r="O221" s="95"/>
      <c r="P221" s="95"/>
      <c r="Q221" s="226"/>
      <c r="R221" s="227"/>
      <c r="S221" s="228"/>
      <c r="T221" s="225"/>
      <c r="U221" s="95"/>
      <c r="V221" s="125"/>
      <c r="W221" s="229"/>
    </row>
    <row r="222" spans="1:23" x14ac:dyDescent="0.25">
      <c r="A222" s="858"/>
      <c r="B222" s="852"/>
      <c r="C222" s="840"/>
      <c r="D222" s="843"/>
      <c r="E222" s="861"/>
      <c r="F222" s="851"/>
      <c r="G222" s="852"/>
      <c r="H222" s="162" t="s">
        <v>244</v>
      </c>
      <c r="I222" s="160" t="str">
        <f>+IF('6 Valoración Control'!I221="","",'6 Valoración Control'!I221)</f>
        <v/>
      </c>
      <c r="J222" s="840"/>
      <c r="K222" s="843"/>
      <c r="L222" s="846"/>
      <c r="M222" s="206"/>
      <c r="N222" s="207"/>
      <c r="O222" s="75"/>
      <c r="P222" s="75"/>
      <c r="Q222" s="208"/>
      <c r="R222" s="209"/>
      <c r="S222" s="210"/>
      <c r="T222" s="207"/>
      <c r="U222" s="75"/>
      <c r="V222" s="127"/>
      <c r="W222" s="211"/>
    </row>
    <row r="223" spans="1:23" x14ac:dyDescent="0.25">
      <c r="A223" s="858"/>
      <c r="B223" s="852"/>
      <c r="C223" s="840"/>
      <c r="D223" s="843"/>
      <c r="E223" s="861"/>
      <c r="F223" s="851"/>
      <c r="G223" s="852"/>
      <c r="H223" s="162" t="s">
        <v>245</v>
      </c>
      <c r="I223" s="160" t="str">
        <f>+IF('6 Valoración Control'!I222="","",'6 Valoración Control'!I222)</f>
        <v/>
      </c>
      <c r="J223" s="840"/>
      <c r="K223" s="843"/>
      <c r="L223" s="846"/>
      <c r="M223" s="206"/>
      <c r="N223" s="207"/>
      <c r="O223" s="75"/>
      <c r="P223" s="75"/>
      <c r="Q223" s="208"/>
      <c r="R223" s="209"/>
      <c r="S223" s="210"/>
      <c r="T223" s="207"/>
      <c r="U223" s="75"/>
      <c r="V223" s="127"/>
      <c r="W223" s="211"/>
    </row>
    <row r="224" spans="1:23" x14ac:dyDescent="0.25">
      <c r="A224" s="858"/>
      <c r="B224" s="852"/>
      <c r="C224" s="840"/>
      <c r="D224" s="843"/>
      <c r="E224" s="861"/>
      <c r="F224" s="851" t="s">
        <v>246</v>
      </c>
      <c r="G224" s="852" t="str">
        <f>+IF('6 Valoración Control'!G223="","",'6 Valoración Control'!G223)</f>
        <v/>
      </c>
      <c r="H224" s="162" t="s">
        <v>243</v>
      </c>
      <c r="I224" s="160" t="str">
        <f>+IF('6 Valoración Control'!I223="","",'6 Valoración Control'!I223)</f>
        <v/>
      </c>
      <c r="J224" s="840"/>
      <c r="K224" s="843"/>
      <c r="L224" s="846"/>
      <c r="M224" s="206"/>
      <c r="N224" s="207"/>
      <c r="O224" s="75"/>
      <c r="P224" s="75"/>
      <c r="Q224" s="208"/>
      <c r="R224" s="209"/>
      <c r="S224" s="210"/>
      <c r="T224" s="207"/>
      <c r="U224" s="75"/>
      <c r="V224" s="127"/>
      <c r="W224" s="211"/>
    </row>
    <row r="225" spans="1:23" x14ac:dyDescent="0.25">
      <c r="A225" s="858"/>
      <c r="B225" s="852"/>
      <c r="C225" s="840"/>
      <c r="D225" s="843"/>
      <c r="E225" s="861"/>
      <c r="F225" s="851"/>
      <c r="G225" s="852"/>
      <c r="H225" s="162" t="s">
        <v>244</v>
      </c>
      <c r="I225" s="160" t="str">
        <f>+IF('6 Valoración Control'!I224="","",'6 Valoración Control'!I224)</f>
        <v/>
      </c>
      <c r="J225" s="840"/>
      <c r="K225" s="843"/>
      <c r="L225" s="846"/>
      <c r="M225" s="206"/>
      <c r="N225" s="207"/>
      <c r="O225" s="75"/>
      <c r="P225" s="75"/>
      <c r="Q225" s="208"/>
      <c r="R225" s="209"/>
      <c r="S225" s="210"/>
      <c r="T225" s="207"/>
      <c r="U225" s="75"/>
      <c r="V225" s="127"/>
      <c r="W225" s="211"/>
    </row>
    <row r="226" spans="1:23" x14ac:dyDescent="0.25">
      <c r="A226" s="858"/>
      <c r="B226" s="852"/>
      <c r="C226" s="840"/>
      <c r="D226" s="843"/>
      <c r="E226" s="861"/>
      <c r="F226" s="851"/>
      <c r="G226" s="852"/>
      <c r="H226" s="162" t="s">
        <v>245</v>
      </c>
      <c r="I226" s="160" t="str">
        <f>+IF('6 Valoración Control'!I225="","",'6 Valoración Control'!I225)</f>
        <v/>
      </c>
      <c r="J226" s="840"/>
      <c r="K226" s="843"/>
      <c r="L226" s="846"/>
      <c r="M226" s="206"/>
      <c r="N226" s="207"/>
      <c r="O226" s="75"/>
      <c r="P226" s="75"/>
      <c r="Q226" s="208"/>
      <c r="R226" s="209"/>
      <c r="S226" s="210"/>
      <c r="T226" s="207"/>
      <c r="U226" s="75"/>
      <c r="V226" s="127"/>
      <c r="W226" s="211"/>
    </row>
    <row r="227" spans="1:23" x14ac:dyDescent="0.25">
      <c r="A227" s="858"/>
      <c r="B227" s="852"/>
      <c r="C227" s="840"/>
      <c r="D227" s="843"/>
      <c r="E227" s="861"/>
      <c r="F227" s="851" t="s">
        <v>247</v>
      </c>
      <c r="G227" s="852" t="str">
        <f>+IF('6 Valoración Control'!G226="","",'6 Valoración Control'!G226)</f>
        <v/>
      </c>
      <c r="H227" s="162" t="s">
        <v>243</v>
      </c>
      <c r="I227" s="160" t="str">
        <f>+IF('6 Valoración Control'!I226="","",'6 Valoración Control'!I226)</f>
        <v/>
      </c>
      <c r="J227" s="840"/>
      <c r="K227" s="843"/>
      <c r="L227" s="846"/>
      <c r="M227" s="206"/>
      <c r="N227" s="207"/>
      <c r="O227" s="75"/>
      <c r="P227" s="75"/>
      <c r="Q227" s="208"/>
      <c r="R227" s="209"/>
      <c r="S227" s="210"/>
      <c r="T227" s="207"/>
      <c r="U227" s="75"/>
      <c r="V227" s="127"/>
      <c r="W227" s="211"/>
    </row>
    <row r="228" spans="1:23" x14ac:dyDescent="0.25">
      <c r="A228" s="858"/>
      <c r="B228" s="852"/>
      <c r="C228" s="840"/>
      <c r="D228" s="843"/>
      <c r="E228" s="861"/>
      <c r="F228" s="851"/>
      <c r="G228" s="852"/>
      <c r="H228" s="162" t="s">
        <v>244</v>
      </c>
      <c r="I228" s="160" t="str">
        <f>+IF('6 Valoración Control'!I227="","",'6 Valoración Control'!I227)</f>
        <v/>
      </c>
      <c r="J228" s="840"/>
      <c r="K228" s="843"/>
      <c r="L228" s="846"/>
      <c r="M228" s="206"/>
      <c r="N228" s="207"/>
      <c r="O228" s="75"/>
      <c r="P228" s="75"/>
      <c r="Q228" s="208"/>
      <c r="R228" s="209"/>
      <c r="S228" s="210"/>
      <c r="T228" s="207"/>
      <c r="U228" s="75"/>
      <c r="V228" s="127"/>
      <c r="W228" s="211"/>
    </row>
    <row r="229" spans="1:23" x14ac:dyDescent="0.25">
      <c r="A229" s="858"/>
      <c r="B229" s="852"/>
      <c r="C229" s="840"/>
      <c r="D229" s="843"/>
      <c r="E229" s="861"/>
      <c r="F229" s="851"/>
      <c r="G229" s="852"/>
      <c r="H229" s="162" t="s">
        <v>245</v>
      </c>
      <c r="I229" s="160" t="str">
        <f>+IF('6 Valoración Control'!I228="","",'6 Valoración Control'!I228)</f>
        <v/>
      </c>
      <c r="J229" s="840"/>
      <c r="K229" s="843"/>
      <c r="L229" s="846"/>
      <c r="M229" s="206"/>
      <c r="N229" s="207"/>
      <c r="O229" s="75"/>
      <c r="P229" s="75"/>
      <c r="Q229" s="208"/>
      <c r="R229" s="209"/>
      <c r="S229" s="210"/>
      <c r="T229" s="207"/>
      <c r="U229" s="75"/>
      <c r="V229" s="127"/>
      <c r="W229" s="211"/>
    </row>
    <row r="230" spans="1:23" x14ac:dyDescent="0.25">
      <c r="A230" s="858"/>
      <c r="B230" s="852"/>
      <c r="C230" s="840"/>
      <c r="D230" s="843"/>
      <c r="E230" s="861"/>
      <c r="F230" s="851" t="s">
        <v>248</v>
      </c>
      <c r="G230" s="852" t="str">
        <f>+IF('6 Valoración Control'!G229="","",'6 Valoración Control'!G229)</f>
        <v/>
      </c>
      <c r="H230" s="162" t="s">
        <v>243</v>
      </c>
      <c r="I230" s="160" t="str">
        <f>+IF('6 Valoración Control'!I229="","",'6 Valoración Control'!I229)</f>
        <v/>
      </c>
      <c r="J230" s="840"/>
      <c r="K230" s="843"/>
      <c r="L230" s="846"/>
      <c r="M230" s="206"/>
      <c r="N230" s="207"/>
      <c r="O230" s="75"/>
      <c r="P230" s="75"/>
      <c r="Q230" s="208"/>
      <c r="R230" s="209"/>
      <c r="S230" s="210"/>
      <c r="T230" s="207"/>
      <c r="U230" s="75"/>
      <c r="V230" s="127"/>
      <c r="W230" s="211"/>
    </row>
    <row r="231" spans="1:23" x14ac:dyDescent="0.25">
      <c r="A231" s="858"/>
      <c r="B231" s="852"/>
      <c r="C231" s="840"/>
      <c r="D231" s="843"/>
      <c r="E231" s="861"/>
      <c r="F231" s="851"/>
      <c r="G231" s="852"/>
      <c r="H231" s="162" t="s">
        <v>244</v>
      </c>
      <c r="I231" s="160" t="str">
        <f>+IF('6 Valoración Control'!I230="","",'6 Valoración Control'!I230)</f>
        <v/>
      </c>
      <c r="J231" s="840"/>
      <c r="K231" s="843"/>
      <c r="L231" s="846"/>
      <c r="M231" s="206"/>
      <c r="N231" s="207"/>
      <c r="O231" s="75"/>
      <c r="P231" s="75"/>
      <c r="Q231" s="208"/>
      <c r="R231" s="209"/>
      <c r="S231" s="210"/>
      <c r="T231" s="207"/>
      <c r="U231" s="75"/>
      <c r="V231" s="127"/>
      <c r="W231" s="211"/>
    </row>
    <row r="232" spans="1:23" x14ac:dyDescent="0.25">
      <c r="A232" s="858"/>
      <c r="B232" s="852"/>
      <c r="C232" s="840"/>
      <c r="D232" s="843"/>
      <c r="E232" s="861"/>
      <c r="F232" s="851"/>
      <c r="G232" s="852"/>
      <c r="H232" s="162" t="s">
        <v>245</v>
      </c>
      <c r="I232" s="160" t="str">
        <f>+IF('6 Valoración Control'!I231="","",'6 Valoración Control'!I231)</f>
        <v/>
      </c>
      <c r="J232" s="840"/>
      <c r="K232" s="843"/>
      <c r="L232" s="846"/>
      <c r="M232" s="206"/>
      <c r="N232" s="207"/>
      <c r="O232" s="75"/>
      <c r="P232" s="75"/>
      <c r="Q232" s="208"/>
      <c r="R232" s="209"/>
      <c r="S232" s="210"/>
      <c r="T232" s="207"/>
      <c r="U232" s="75"/>
      <c r="V232" s="127"/>
      <c r="W232" s="211"/>
    </row>
    <row r="233" spans="1:23" x14ac:dyDescent="0.25">
      <c r="A233" s="858"/>
      <c r="B233" s="852"/>
      <c r="C233" s="840"/>
      <c r="D233" s="843"/>
      <c r="E233" s="861"/>
      <c r="F233" s="851" t="s">
        <v>249</v>
      </c>
      <c r="G233" s="852" t="str">
        <f>+IF('6 Valoración Control'!G232="","",'6 Valoración Control'!G232)</f>
        <v/>
      </c>
      <c r="H233" s="162" t="s">
        <v>243</v>
      </c>
      <c r="I233" s="160" t="str">
        <f>+IF('6 Valoración Control'!I232="","",'6 Valoración Control'!I232)</f>
        <v/>
      </c>
      <c r="J233" s="840"/>
      <c r="K233" s="843"/>
      <c r="L233" s="846"/>
      <c r="M233" s="206"/>
      <c r="N233" s="207"/>
      <c r="O233" s="75"/>
      <c r="P233" s="75"/>
      <c r="Q233" s="208"/>
      <c r="R233" s="209"/>
      <c r="S233" s="210"/>
      <c r="T233" s="207"/>
      <c r="U233" s="75"/>
      <c r="V233" s="127"/>
      <c r="W233" s="211"/>
    </row>
    <row r="234" spans="1:23" x14ac:dyDescent="0.25">
      <c r="A234" s="858"/>
      <c r="B234" s="852"/>
      <c r="C234" s="840"/>
      <c r="D234" s="843"/>
      <c r="E234" s="861"/>
      <c r="F234" s="851"/>
      <c r="G234" s="852"/>
      <c r="H234" s="162" t="s">
        <v>244</v>
      </c>
      <c r="I234" s="160" t="str">
        <f>+IF('6 Valoración Control'!I233="","",'6 Valoración Control'!I233)</f>
        <v/>
      </c>
      <c r="J234" s="840"/>
      <c r="K234" s="843"/>
      <c r="L234" s="846"/>
      <c r="M234" s="206"/>
      <c r="N234" s="207"/>
      <c r="O234" s="75"/>
      <c r="P234" s="75"/>
      <c r="Q234" s="208"/>
      <c r="R234" s="209"/>
      <c r="S234" s="210"/>
      <c r="T234" s="207"/>
      <c r="U234" s="75"/>
      <c r="V234" s="127"/>
      <c r="W234" s="211"/>
    </row>
    <row r="235" spans="1:23" ht="12.75" thickBot="1" x14ac:dyDescent="0.3">
      <c r="A235" s="859"/>
      <c r="B235" s="854"/>
      <c r="C235" s="841"/>
      <c r="D235" s="844"/>
      <c r="E235" s="862"/>
      <c r="F235" s="853"/>
      <c r="G235" s="854"/>
      <c r="H235" s="163" t="s">
        <v>245</v>
      </c>
      <c r="I235" s="161" t="str">
        <f>+IF('6 Valoración Control'!I234="","",'6 Valoración Control'!I234)</f>
        <v/>
      </c>
      <c r="J235" s="841"/>
      <c r="K235" s="844"/>
      <c r="L235" s="847"/>
      <c r="M235" s="218"/>
      <c r="N235" s="219"/>
      <c r="O235" s="88"/>
      <c r="P235" s="88"/>
      <c r="Q235" s="220"/>
      <c r="R235" s="221"/>
      <c r="S235" s="222"/>
      <c r="T235" s="219"/>
      <c r="U235" s="88"/>
      <c r="V235" s="129"/>
      <c r="W235" s="223"/>
    </row>
    <row r="236" spans="1:23" x14ac:dyDescent="0.25">
      <c r="A236" s="857" t="str">
        <f>'2 Contexto e Identificación'!$A$25</f>
        <v>R16</v>
      </c>
      <c r="B236" s="856" t="str">
        <f>+'2 Contexto e Identificación'!$E$25</f>
        <v xml:space="preserve">  </v>
      </c>
      <c r="C236" s="839">
        <f>+'5 Mapa Calor Inherente'!$C$25</f>
        <v>0</v>
      </c>
      <c r="D236" s="842">
        <f>+'5 Mapa Calor Inherente'!$D$25</f>
        <v>0</v>
      </c>
      <c r="E236" s="860">
        <f>+'5 Mapa Calor Inherente'!$E$25</f>
        <v>0</v>
      </c>
      <c r="F236" s="855" t="s">
        <v>242</v>
      </c>
      <c r="G236" s="856" t="str">
        <f>+IF('6 Valoración Control'!G235="","",'6 Valoración Control'!G235)</f>
        <v/>
      </c>
      <c r="H236" s="164" t="s">
        <v>243</v>
      </c>
      <c r="I236" s="148" t="str">
        <f>+IF('6 Valoración Control'!I235="","",'6 Valoración Control'!I235)</f>
        <v/>
      </c>
      <c r="J236" s="839" t="str">
        <f>+'7 Mapa Calor Residual'!$C$24</f>
        <v/>
      </c>
      <c r="K236" s="842">
        <f>+'7 Mapa Calor Residual'!$D$24</f>
        <v>0</v>
      </c>
      <c r="L236" s="845">
        <f>+'7 Mapa Calor Residual'!$E$24</f>
        <v>0</v>
      </c>
      <c r="M236" s="224"/>
      <c r="N236" s="225"/>
      <c r="O236" s="95"/>
      <c r="P236" s="95"/>
      <c r="Q236" s="226"/>
      <c r="R236" s="227"/>
      <c r="S236" s="228"/>
      <c r="T236" s="225"/>
      <c r="U236" s="95"/>
      <c r="V236" s="125"/>
      <c r="W236" s="229"/>
    </row>
    <row r="237" spans="1:23" x14ac:dyDescent="0.25">
      <c r="A237" s="858"/>
      <c r="B237" s="852"/>
      <c r="C237" s="840"/>
      <c r="D237" s="843"/>
      <c r="E237" s="861"/>
      <c r="F237" s="851"/>
      <c r="G237" s="852"/>
      <c r="H237" s="162" t="s">
        <v>244</v>
      </c>
      <c r="I237" s="160" t="str">
        <f>+IF('6 Valoración Control'!I236="","",'6 Valoración Control'!I236)</f>
        <v/>
      </c>
      <c r="J237" s="840"/>
      <c r="K237" s="843"/>
      <c r="L237" s="846"/>
      <c r="M237" s="206"/>
      <c r="N237" s="207"/>
      <c r="O237" s="75"/>
      <c r="P237" s="75"/>
      <c r="Q237" s="208"/>
      <c r="R237" s="209"/>
      <c r="S237" s="210"/>
      <c r="T237" s="207"/>
      <c r="U237" s="75"/>
      <c r="V237" s="127"/>
      <c r="W237" s="211"/>
    </row>
    <row r="238" spans="1:23" x14ac:dyDescent="0.25">
      <c r="A238" s="858"/>
      <c r="B238" s="852"/>
      <c r="C238" s="840"/>
      <c r="D238" s="843"/>
      <c r="E238" s="861"/>
      <c r="F238" s="851"/>
      <c r="G238" s="852"/>
      <c r="H238" s="162" t="s">
        <v>245</v>
      </c>
      <c r="I238" s="160" t="str">
        <f>+IF('6 Valoración Control'!I237="","",'6 Valoración Control'!I237)</f>
        <v/>
      </c>
      <c r="J238" s="840"/>
      <c r="K238" s="843"/>
      <c r="L238" s="846"/>
      <c r="M238" s="206"/>
      <c r="N238" s="207"/>
      <c r="O238" s="75"/>
      <c r="P238" s="75"/>
      <c r="Q238" s="208"/>
      <c r="R238" s="209"/>
      <c r="S238" s="210"/>
      <c r="T238" s="207"/>
      <c r="U238" s="75"/>
      <c r="V238" s="127"/>
      <c r="W238" s="211"/>
    </row>
    <row r="239" spans="1:23" x14ac:dyDescent="0.25">
      <c r="A239" s="858"/>
      <c r="B239" s="852"/>
      <c r="C239" s="840"/>
      <c r="D239" s="843"/>
      <c r="E239" s="861"/>
      <c r="F239" s="851" t="s">
        <v>246</v>
      </c>
      <c r="G239" s="852" t="str">
        <f>+IF('6 Valoración Control'!G238="","",'6 Valoración Control'!G238)</f>
        <v/>
      </c>
      <c r="H239" s="162" t="s">
        <v>243</v>
      </c>
      <c r="I239" s="160" t="str">
        <f>+IF('6 Valoración Control'!I238="","",'6 Valoración Control'!I238)</f>
        <v/>
      </c>
      <c r="J239" s="840"/>
      <c r="K239" s="843"/>
      <c r="L239" s="846"/>
      <c r="M239" s="206"/>
      <c r="N239" s="207"/>
      <c r="O239" s="75"/>
      <c r="P239" s="75"/>
      <c r="Q239" s="208"/>
      <c r="R239" s="209"/>
      <c r="S239" s="210"/>
      <c r="T239" s="207"/>
      <c r="U239" s="75"/>
      <c r="V239" s="127"/>
      <c r="W239" s="211"/>
    </row>
    <row r="240" spans="1:23" x14ac:dyDescent="0.25">
      <c r="A240" s="858"/>
      <c r="B240" s="852"/>
      <c r="C240" s="840"/>
      <c r="D240" s="843"/>
      <c r="E240" s="861"/>
      <c r="F240" s="851"/>
      <c r="G240" s="852"/>
      <c r="H240" s="162" t="s">
        <v>244</v>
      </c>
      <c r="I240" s="160" t="str">
        <f>+IF('6 Valoración Control'!I239="","",'6 Valoración Control'!I239)</f>
        <v/>
      </c>
      <c r="J240" s="840"/>
      <c r="K240" s="843"/>
      <c r="L240" s="846"/>
      <c r="M240" s="206"/>
      <c r="N240" s="207"/>
      <c r="O240" s="75"/>
      <c r="P240" s="75"/>
      <c r="Q240" s="208"/>
      <c r="R240" s="209"/>
      <c r="S240" s="210"/>
      <c r="T240" s="207"/>
      <c r="U240" s="75"/>
      <c r="V240" s="127"/>
      <c r="W240" s="211"/>
    </row>
    <row r="241" spans="1:23" x14ac:dyDescent="0.25">
      <c r="A241" s="858"/>
      <c r="B241" s="852"/>
      <c r="C241" s="840"/>
      <c r="D241" s="843"/>
      <c r="E241" s="861"/>
      <c r="F241" s="851"/>
      <c r="G241" s="852"/>
      <c r="H241" s="162" t="s">
        <v>245</v>
      </c>
      <c r="I241" s="160" t="str">
        <f>+IF('6 Valoración Control'!I240="","",'6 Valoración Control'!I240)</f>
        <v/>
      </c>
      <c r="J241" s="840"/>
      <c r="K241" s="843"/>
      <c r="L241" s="846"/>
      <c r="M241" s="206"/>
      <c r="N241" s="207"/>
      <c r="O241" s="75"/>
      <c r="P241" s="75"/>
      <c r="Q241" s="208"/>
      <c r="R241" s="209"/>
      <c r="S241" s="210"/>
      <c r="T241" s="207"/>
      <c r="U241" s="75"/>
      <c r="V241" s="127"/>
      <c r="W241" s="211"/>
    </row>
    <row r="242" spans="1:23" x14ac:dyDescent="0.25">
      <c r="A242" s="858"/>
      <c r="B242" s="852"/>
      <c r="C242" s="840"/>
      <c r="D242" s="843"/>
      <c r="E242" s="861"/>
      <c r="F242" s="851" t="s">
        <v>247</v>
      </c>
      <c r="G242" s="852" t="str">
        <f>+IF('6 Valoración Control'!G241="","",'6 Valoración Control'!G241)</f>
        <v/>
      </c>
      <c r="H242" s="162" t="s">
        <v>243</v>
      </c>
      <c r="I242" s="160" t="str">
        <f>+IF('6 Valoración Control'!I241="","",'6 Valoración Control'!I241)</f>
        <v/>
      </c>
      <c r="J242" s="840"/>
      <c r="K242" s="843"/>
      <c r="L242" s="846"/>
      <c r="M242" s="206"/>
      <c r="N242" s="207"/>
      <c r="O242" s="75"/>
      <c r="P242" s="75"/>
      <c r="Q242" s="208"/>
      <c r="R242" s="209"/>
      <c r="S242" s="210"/>
      <c r="T242" s="207"/>
      <c r="U242" s="75"/>
      <c r="V242" s="127"/>
      <c r="W242" s="211"/>
    </row>
    <row r="243" spans="1:23" x14ac:dyDescent="0.25">
      <c r="A243" s="858"/>
      <c r="B243" s="852"/>
      <c r="C243" s="840"/>
      <c r="D243" s="843"/>
      <c r="E243" s="861"/>
      <c r="F243" s="851"/>
      <c r="G243" s="852"/>
      <c r="H243" s="162" t="s">
        <v>244</v>
      </c>
      <c r="I243" s="160" t="str">
        <f>+IF('6 Valoración Control'!I242="","",'6 Valoración Control'!I242)</f>
        <v/>
      </c>
      <c r="J243" s="840"/>
      <c r="K243" s="843"/>
      <c r="L243" s="846"/>
      <c r="M243" s="206"/>
      <c r="N243" s="207"/>
      <c r="O243" s="75"/>
      <c r="P243" s="75"/>
      <c r="Q243" s="208"/>
      <c r="R243" s="209"/>
      <c r="S243" s="210"/>
      <c r="T243" s="207"/>
      <c r="U243" s="75"/>
      <c r="V243" s="127"/>
      <c r="W243" s="211"/>
    </row>
    <row r="244" spans="1:23" x14ac:dyDescent="0.25">
      <c r="A244" s="858"/>
      <c r="B244" s="852"/>
      <c r="C244" s="840"/>
      <c r="D244" s="843"/>
      <c r="E244" s="861"/>
      <c r="F244" s="851"/>
      <c r="G244" s="852"/>
      <c r="H244" s="162" t="s">
        <v>245</v>
      </c>
      <c r="I244" s="160" t="str">
        <f>+IF('6 Valoración Control'!I243="","",'6 Valoración Control'!I243)</f>
        <v/>
      </c>
      <c r="J244" s="840"/>
      <c r="K244" s="843"/>
      <c r="L244" s="846"/>
      <c r="M244" s="206"/>
      <c r="N244" s="207"/>
      <c r="O244" s="75"/>
      <c r="P244" s="75"/>
      <c r="Q244" s="208"/>
      <c r="R244" s="209"/>
      <c r="S244" s="210"/>
      <c r="T244" s="207"/>
      <c r="U244" s="75"/>
      <c r="V244" s="127"/>
      <c r="W244" s="211"/>
    </row>
    <row r="245" spans="1:23" x14ac:dyDescent="0.25">
      <c r="A245" s="858"/>
      <c r="B245" s="852"/>
      <c r="C245" s="840"/>
      <c r="D245" s="843"/>
      <c r="E245" s="861"/>
      <c r="F245" s="851" t="s">
        <v>248</v>
      </c>
      <c r="G245" s="852" t="str">
        <f>+IF('6 Valoración Control'!G244="","",'6 Valoración Control'!G244)</f>
        <v/>
      </c>
      <c r="H245" s="162" t="s">
        <v>243</v>
      </c>
      <c r="I245" s="160" t="str">
        <f>+IF('6 Valoración Control'!I244="","",'6 Valoración Control'!I244)</f>
        <v/>
      </c>
      <c r="J245" s="840"/>
      <c r="K245" s="843"/>
      <c r="L245" s="846"/>
      <c r="M245" s="206"/>
      <c r="N245" s="207"/>
      <c r="O245" s="75"/>
      <c r="P245" s="75"/>
      <c r="Q245" s="208"/>
      <c r="R245" s="209"/>
      <c r="S245" s="210"/>
      <c r="T245" s="207"/>
      <c r="U245" s="75"/>
      <c r="V245" s="127"/>
      <c r="W245" s="211"/>
    </row>
    <row r="246" spans="1:23" x14ac:dyDescent="0.25">
      <c r="A246" s="858"/>
      <c r="B246" s="852"/>
      <c r="C246" s="840"/>
      <c r="D246" s="843"/>
      <c r="E246" s="861"/>
      <c r="F246" s="851"/>
      <c r="G246" s="852"/>
      <c r="H246" s="162" t="s">
        <v>244</v>
      </c>
      <c r="I246" s="160" t="str">
        <f>+IF('6 Valoración Control'!I245="","",'6 Valoración Control'!I245)</f>
        <v/>
      </c>
      <c r="J246" s="840"/>
      <c r="K246" s="843"/>
      <c r="L246" s="846"/>
      <c r="M246" s="206"/>
      <c r="N246" s="207"/>
      <c r="O246" s="75"/>
      <c r="P246" s="75"/>
      <c r="Q246" s="208"/>
      <c r="R246" s="209"/>
      <c r="S246" s="210"/>
      <c r="T246" s="207"/>
      <c r="U246" s="75"/>
      <c r="V246" s="127"/>
      <c r="W246" s="211"/>
    </row>
    <row r="247" spans="1:23" x14ac:dyDescent="0.25">
      <c r="A247" s="858"/>
      <c r="B247" s="852"/>
      <c r="C247" s="840"/>
      <c r="D247" s="843"/>
      <c r="E247" s="861"/>
      <c r="F247" s="851"/>
      <c r="G247" s="852"/>
      <c r="H247" s="162" t="s">
        <v>245</v>
      </c>
      <c r="I247" s="160" t="str">
        <f>+IF('6 Valoración Control'!I246="","",'6 Valoración Control'!I246)</f>
        <v/>
      </c>
      <c r="J247" s="840"/>
      <c r="K247" s="843"/>
      <c r="L247" s="846"/>
      <c r="M247" s="206"/>
      <c r="N247" s="207"/>
      <c r="O247" s="75"/>
      <c r="P247" s="75"/>
      <c r="Q247" s="208"/>
      <c r="R247" s="209"/>
      <c r="S247" s="210"/>
      <c r="T247" s="207"/>
      <c r="U247" s="75"/>
      <c r="V247" s="127"/>
      <c r="W247" s="211"/>
    </row>
    <row r="248" spans="1:23" x14ac:dyDescent="0.25">
      <c r="A248" s="858"/>
      <c r="B248" s="852"/>
      <c r="C248" s="840"/>
      <c r="D248" s="843"/>
      <c r="E248" s="861"/>
      <c r="F248" s="851" t="s">
        <v>249</v>
      </c>
      <c r="G248" s="852" t="str">
        <f>+IF('6 Valoración Control'!G247="","",'6 Valoración Control'!G247)</f>
        <v/>
      </c>
      <c r="H248" s="162" t="s">
        <v>243</v>
      </c>
      <c r="I248" s="160" t="str">
        <f>+IF('6 Valoración Control'!I247="","",'6 Valoración Control'!I247)</f>
        <v/>
      </c>
      <c r="J248" s="840"/>
      <c r="K248" s="843"/>
      <c r="L248" s="846"/>
      <c r="M248" s="206"/>
      <c r="N248" s="207"/>
      <c r="O248" s="75"/>
      <c r="P248" s="75"/>
      <c r="Q248" s="208"/>
      <c r="R248" s="209"/>
      <c r="S248" s="210"/>
      <c r="T248" s="207"/>
      <c r="U248" s="75"/>
      <c r="V248" s="127"/>
      <c r="W248" s="211"/>
    </row>
    <row r="249" spans="1:23" x14ac:dyDescent="0.25">
      <c r="A249" s="858"/>
      <c r="B249" s="852"/>
      <c r="C249" s="840"/>
      <c r="D249" s="843"/>
      <c r="E249" s="861"/>
      <c r="F249" s="851"/>
      <c r="G249" s="852"/>
      <c r="H249" s="162" t="s">
        <v>244</v>
      </c>
      <c r="I249" s="160" t="str">
        <f>+IF('6 Valoración Control'!I248="","",'6 Valoración Control'!I248)</f>
        <v/>
      </c>
      <c r="J249" s="840"/>
      <c r="K249" s="843"/>
      <c r="L249" s="846"/>
      <c r="M249" s="206"/>
      <c r="N249" s="207"/>
      <c r="O249" s="75"/>
      <c r="P249" s="75"/>
      <c r="Q249" s="208"/>
      <c r="R249" s="209"/>
      <c r="S249" s="210"/>
      <c r="T249" s="207"/>
      <c r="U249" s="75"/>
      <c r="V249" s="127"/>
      <c r="W249" s="211"/>
    </row>
    <row r="250" spans="1:23" ht="12.75" thickBot="1" x14ac:dyDescent="0.3">
      <c r="A250" s="859"/>
      <c r="B250" s="854"/>
      <c r="C250" s="841"/>
      <c r="D250" s="844"/>
      <c r="E250" s="862"/>
      <c r="F250" s="853"/>
      <c r="G250" s="854"/>
      <c r="H250" s="163" t="s">
        <v>245</v>
      </c>
      <c r="I250" s="161" t="str">
        <f>+IF('6 Valoración Control'!I249="","",'6 Valoración Control'!I249)</f>
        <v/>
      </c>
      <c r="J250" s="841"/>
      <c r="K250" s="844"/>
      <c r="L250" s="847"/>
      <c r="M250" s="218"/>
      <c r="N250" s="219"/>
      <c r="O250" s="88"/>
      <c r="P250" s="88"/>
      <c r="Q250" s="220"/>
      <c r="R250" s="221"/>
      <c r="S250" s="222"/>
      <c r="T250" s="219"/>
      <c r="U250" s="88"/>
      <c r="V250" s="129"/>
      <c r="W250" s="223"/>
    </row>
    <row r="251" spans="1:23" x14ac:dyDescent="0.25">
      <c r="A251" s="857" t="str">
        <f>'2 Contexto e Identificación'!$A$26</f>
        <v>R17</v>
      </c>
      <c r="B251" s="856" t="str">
        <f>+'2 Contexto e Identificación'!$E$26</f>
        <v xml:space="preserve">  </v>
      </c>
      <c r="C251" s="839">
        <f>+'5 Mapa Calor Inherente'!$C$26</f>
        <v>0</v>
      </c>
      <c r="D251" s="842">
        <f>+'5 Mapa Calor Inherente'!$D$26</f>
        <v>0</v>
      </c>
      <c r="E251" s="860">
        <f>+'5 Mapa Calor Inherente'!$E$26</f>
        <v>0</v>
      </c>
      <c r="F251" s="855" t="s">
        <v>242</v>
      </c>
      <c r="G251" s="856" t="str">
        <f>+IF('6 Valoración Control'!G250="","",'6 Valoración Control'!G250)</f>
        <v/>
      </c>
      <c r="H251" s="164" t="s">
        <v>243</v>
      </c>
      <c r="I251" s="148" t="str">
        <f>+IF('6 Valoración Control'!I250="","",'6 Valoración Control'!I250)</f>
        <v/>
      </c>
      <c r="J251" s="839" t="str">
        <f>+'7 Mapa Calor Residual'!$C$25</f>
        <v/>
      </c>
      <c r="K251" s="842">
        <f>+'7 Mapa Calor Residual'!$D$25</f>
        <v>0</v>
      </c>
      <c r="L251" s="845">
        <f>+'7 Mapa Calor Residual'!$E$25</f>
        <v>0</v>
      </c>
      <c r="M251" s="224"/>
      <c r="N251" s="225"/>
      <c r="O251" s="95"/>
      <c r="P251" s="95"/>
      <c r="Q251" s="226"/>
      <c r="R251" s="227"/>
      <c r="S251" s="228"/>
      <c r="T251" s="225"/>
      <c r="U251" s="95"/>
      <c r="V251" s="125"/>
      <c r="W251" s="229"/>
    </row>
    <row r="252" spans="1:23" x14ac:dyDescent="0.25">
      <c r="A252" s="858"/>
      <c r="B252" s="852"/>
      <c r="C252" s="840"/>
      <c r="D252" s="843"/>
      <c r="E252" s="861"/>
      <c r="F252" s="851"/>
      <c r="G252" s="852"/>
      <c r="H252" s="162" t="s">
        <v>244</v>
      </c>
      <c r="I252" s="160" t="str">
        <f>+IF('6 Valoración Control'!I251="","",'6 Valoración Control'!I251)</f>
        <v/>
      </c>
      <c r="J252" s="840"/>
      <c r="K252" s="843"/>
      <c r="L252" s="846"/>
      <c r="M252" s="206"/>
      <c r="N252" s="207"/>
      <c r="O252" s="75"/>
      <c r="P252" s="75"/>
      <c r="Q252" s="208"/>
      <c r="R252" s="209"/>
      <c r="S252" s="210"/>
      <c r="T252" s="207"/>
      <c r="U252" s="75"/>
      <c r="V252" s="127"/>
      <c r="W252" s="211"/>
    </row>
    <row r="253" spans="1:23" x14ac:dyDescent="0.25">
      <c r="A253" s="858"/>
      <c r="B253" s="852"/>
      <c r="C253" s="840"/>
      <c r="D253" s="843"/>
      <c r="E253" s="861"/>
      <c r="F253" s="851"/>
      <c r="G253" s="852"/>
      <c r="H253" s="162" t="s">
        <v>245</v>
      </c>
      <c r="I253" s="160" t="str">
        <f>+IF('6 Valoración Control'!I252="","",'6 Valoración Control'!I252)</f>
        <v/>
      </c>
      <c r="J253" s="840"/>
      <c r="K253" s="843"/>
      <c r="L253" s="846"/>
      <c r="M253" s="206"/>
      <c r="N253" s="207"/>
      <c r="O253" s="75"/>
      <c r="P253" s="75"/>
      <c r="Q253" s="208"/>
      <c r="R253" s="209"/>
      <c r="S253" s="210"/>
      <c r="T253" s="207"/>
      <c r="U253" s="75"/>
      <c r="V253" s="127"/>
      <c r="W253" s="211"/>
    </row>
    <row r="254" spans="1:23" x14ac:dyDescent="0.25">
      <c r="A254" s="858"/>
      <c r="B254" s="852"/>
      <c r="C254" s="840"/>
      <c r="D254" s="843"/>
      <c r="E254" s="861"/>
      <c r="F254" s="851" t="s">
        <v>246</v>
      </c>
      <c r="G254" s="852" t="str">
        <f>+IF('6 Valoración Control'!G253="","",'6 Valoración Control'!G253)</f>
        <v/>
      </c>
      <c r="H254" s="162" t="s">
        <v>243</v>
      </c>
      <c r="I254" s="160" t="str">
        <f>+IF('6 Valoración Control'!I253="","",'6 Valoración Control'!I253)</f>
        <v/>
      </c>
      <c r="J254" s="840"/>
      <c r="K254" s="843"/>
      <c r="L254" s="846"/>
      <c r="M254" s="206"/>
      <c r="N254" s="207"/>
      <c r="O254" s="75"/>
      <c r="P254" s="75"/>
      <c r="Q254" s="208"/>
      <c r="R254" s="209"/>
      <c r="S254" s="210"/>
      <c r="T254" s="207"/>
      <c r="U254" s="75"/>
      <c r="V254" s="127"/>
      <c r="W254" s="211"/>
    </row>
    <row r="255" spans="1:23" x14ac:dyDescent="0.25">
      <c r="A255" s="858"/>
      <c r="B255" s="852"/>
      <c r="C255" s="840"/>
      <c r="D255" s="843"/>
      <c r="E255" s="861"/>
      <c r="F255" s="851"/>
      <c r="G255" s="852"/>
      <c r="H255" s="162" t="s">
        <v>244</v>
      </c>
      <c r="I255" s="160" t="str">
        <f>+IF('6 Valoración Control'!I254="","",'6 Valoración Control'!I254)</f>
        <v/>
      </c>
      <c r="J255" s="840"/>
      <c r="K255" s="843"/>
      <c r="L255" s="846"/>
      <c r="M255" s="206"/>
      <c r="N255" s="207"/>
      <c r="O255" s="75"/>
      <c r="P255" s="75"/>
      <c r="Q255" s="208"/>
      <c r="R255" s="209"/>
      <c r="S255" s="210"/>
      <c r="T255" s="207"/>
      <c r="U255" s="75"/>
      <c r="V255" s="127"/>
      <c r="W255" s="211"/>
    </row>
    <row r="256" spans="1:23" x14ac:dyDescent="0.25">
      <c r="A256" s="858"/>
      <c r="B256" s="852"/>
      <c r="C256" s="840"/>
      <c r="D256" s="843"/>
      <c r="E256" s="861"/>
      <c r="F256" s="851"/>
      <c r="G256" s="852"/>
      <c r="H256" s="162" t="s">
        <v>245</v>
      </c>
      <c r="I256" s="160" t="str">
        <f>+IF('6 Valoración Control'!I255="","",'6 Valoración Control'!I255)</f>
        <v/>
      </c>
      <c r="J256" s="840"/>
      <c r="K256" s="843"/>
      <c r="L256" s="846"/>
      <c r="M256" s="206"/>
      <c r="N256" s="207"/>
      <c r="O256" s="75"/>
      <c r="P256" s="75"/>
      <c r="Q256" s="208"/>
      <c r="R256" s="209"/>
      <c r="S256" s="210"/>
      <c r="T256" s="207"/>
      <c r="U256" s="75"/>
      <c r="V256" s="127"/>
      <c r="W256" s="211"/>
    </row>
    <row r="257" spans="1:23" x14ac:dyDescent="0.25">
      <c r="A257" s="858"/>
      <c r="B257" s="852"/>
      <c r="C257" s="840"/>
      <c r="D257" s="843"/>
      <c r="E257" s="861"/>
      <c r="F257" s="851" t="s">
        <v>247</v>
      </c>
      <c r="G257" s="852" t="str">
        <f>+IF('6 Valoración Control'!G256="","",'6 Valoración Control'!G256)</f>
        <v/>
      </c>
      <c r="H257" s="162" t="s">
        <v>243</v>
      </c>
      <c r="I257" s="160" t="str">
        <f>+IF('6 Valoración Control'!I256="","",'6 Valoración Control'!I256)</f>
        <v/>
      </c>
      <c r="J257" s="840"/>
      <c r="K257" s="843"/>
      <c r="L257" s="846"/>
      <c r="M257" s="206"/>
      <c r="N257" s="207"/>
      <c r="O257" s="75"/>
      <c r="P257" s="75"/>
      <c r="Q257" s="208"/>
      <c r="R257" s="209"/>
      <c r="S257" s="210"/>
      <c r="T257" s="207"/>
      <c r="U257" s="75"/>
      <c r="V257" s="127"/>
      <c r="W257" s="211"/>
    </row>
    <row r="258" spans="1:23" x14ac:dyDescent="0.25">
      <c r="A258" s="858"/>
      <c r="B258" s="852"/>
      <c r="C258" s="840"/>
      <c r="D258" s="843"/>
      <c r="E258" s="861"/>
      <c r="F258" s="851"/>
      <c r="G258" s="852"/>
      <c r="H258" s="162" t="s">
        <v>244</v>
      </c>
      <c r="I258" s="160" t="str">
        <f>+IF('6 Valoración Control'!I257="","",'6 Valoración Control'!I257)</f>
        <v/>
      </c>
      <c r="J258" s="840"/>
      <c r="K258" s="843"/>
      <c r="L258" s="846"/>
      <c r="M258" s="206"/>
      <c r="N258" s="207"/>
      <c r="O258" s="75"/>
      <c r="P258" s="75"/>
      <c r="Q258" s="208"/>
      <c r="R258" s="209"/>
      <c r="S258" s="210"/>
      <c r="T258" s="207"/>
      <c r="U258" s="75"/>
      <c r="V258" s="127"/>
      <c r="W258" s="211"/>
    </row>
    <row r="259" spans="1:23" x14ac:dyDescent="0.25">
      <c r="A259" s="858"/>
      <c r="B259" s="852"/>
      <c r="C259" s="840"/>
      <c r="D259" s="843"/>
      <c r="E259" s="861"/>
      <c r="F259" s="851"/>
      <c r="G259" s="852"/>
      <c r="H259" s="162" t="s">
        <v>245</v>
      </c>
      <c r="I259" s="160" t="str">
        <f>+IF('6 Valoración Control'!I258="","",'6 Valoración Control'!I258)</f>
        <v/>
      </c>
      <c r="J259" s="840"/>
      <c r="K259" s="843"/>
      <c r="L259" s="846"/>
      <c r="M259" s="206"/>
      <c r="N259" s="207"/>
      <c r="O259" s="75"/>
      <c r="P259" s="75"/>
      <c r="Q259" s="208"/>
      <c r="R259" s="209"/>
      <c r="S259" s="210"/>
      <c r="T259" s="207"/>
      <c r="U259" s="75"/>
      <c r="V259" s="127"/>
      <c r="W259" s="211"/>
    </row>
    <row r="260" spans="1:23" x14ac:dyDescent="0.25">
      <c r="A260" s="858"/>
      <c r="B260" s="852"/>
      <c r="C260" s="840"/>
      <c r="D260" s="843"/>
      <c r="E260" s="861"/>
      <c r="F260" s="851" t="s">
        <v>248</v>
      </c>
      <c r="G260" s="852" t="str">
        <f>+IF('6 Valoración Control'!G259="","",'6 Valoración Control'!G259)</f>
        <v/>
      </c>
      <c r="H260" s="162" t="s">
        <v>243</v>
      </c>
      <c r="I260" s="160" t="str">
        <f>+IF('6 Valoración Control'!I259="","",'6 Valoración Control'!I259)</f>
        <v/>
      </c>
      <c r="J260" s="840"/>
      <c r="K260" s="843"/>
      <c r="L260" s="846"/>
      <c r="M260" s="206"/>
      <c r="N260" s="207"/>
      <c r="O260" s="75"/>
      <c r="P260" s="75"/>
      <c r="Q260" s="208"/>
      <c r="R260" s="209"/>
      <c r="S260" s="210"/>
      <c r="T260" s="207"/>
      <c r="U260" s="75"/>
      <c r="V260" s="127"/>
      <c r="W260" s="211"/>
    </row>
    <row r="261" spans="1:23" x14ac:dyDescent="0.25">
      <c r="A261" s="858"/>
      <c r="B261" s="852"/>
      <c r="C261" s="840"/>
      <c r="D261" s="843"/>
      <c r="E261" s="861"/>
      <c r="F261" s="851"/>
      <c r="G261" s="852"/>
      <c r="H261" s="162" t="s">
        <v>244</v>
      </c>
      <c r="I261" s="160" t="str">
        <f>+IF('6 Valoración Control'!I260="","",'6 Valoración Control'!I260)</f>
        <v/>
      </c>
      <c r="J261" s="840"/>
      <c r="K261" s="843"/>
      <c r="L261" s="846"/>
      <c r="M261" s="206"/>
      <c r="N261" s="207"/>
      <c r="O261" s="75"/>
      <c r="P261" s="75"/>
      <c r="Q261" s="208"/>
      <c r="R261" s="209"/>
      <c r="S261" s="210"/>
      <c r="T261" s="207"/>
      <c r="U261" s="75"/>
      <c r="V261" s="127"/>
      <c r="W261" s="211"/>
    </row>
    <row r="262" spans="1:23" x14ac:dyDescent="0.25">
      <c r="A262" s="858"/>
      <c r="B262" s="852"/>
      <c r="C262" s="840"/>
      <c r="D262" s="843"/>
      <c r="E262" s="861"/>
      <c r="F262" s="851"/>
      <c r="G262" s="852"/>
      <c r="H262" s="162" t="s">
        <v>245</v>
      </c>
      <c r="I262" s="160" t="str">
        <f>+IF('6 Valoración Control'!I261="","",'6 Valoración Control'!I261)</f>
        <v/>
      </c>
      <c r="J262" s="840"/>
      <c r="K262" s="843"/>
      <c r="L262" s="846"/>
      <c r="M262" s="206"/>
      <c r="N262" s="207"/>
      <c r="O262" s="75"/>
      <c r="P262" s="75"/>
      <c r="Q262" s="208"/>
      <c r="R262" s="209"/>
      <c r="S262" s="210"/>
      <c r="T262" s="207"/>
      <c r="U262" s="75"/>
      <c r="V262" s="127"/>
      <c r="W262" s="211"/>
    </row>
    <row r="263" spans="1:23" x14ac:dyDescent="0.25">
      <c r="A263" s="858"/>
      <c r="B263" s="852"/>
      <c r="C263" s="840"/>
      <c r="D263" s="843"/>
      <c r="E263" s="861"/>
      <c r="F263" s="851" t="s">
        <v>249</v>
      </c>
      <c r="G263" s="852" t="str">
        <f>+IF('6 Valoración Control'!G262="","",'6 Valoración Control'!G262)</f>
        <v/>
      </c>
      <c r="H263" s="162" t="s">
        <v>243</v>
      </c>
      <c r="I263" s="160" t="str">
        <f>+IF('6 Valoración Control'!I262="","",'6 Valoración Control'!I262)</f>
        <v/>
      </c>
      <c r="J263" s="840"/>
      <c r="K263" s="843"/>
      <c r="L263" s="846"/>
      <c r="M263" s="206"/>
      <c r="N263" s="207"/>
      <c r="O263" s="75"/>
      <c r="P263" s="75"/>
      <c r="Q263" s="208"/>
      <c r="R263" s="209"/>
      <c r="S263" s="210"/>
      <c r="T263" s="207"/>
      <c r="U263" s="75"/>
      <c r="V263" s="127"/>
      <c r="W263" s="211"/>
    </row>
    <row r="264" spans="1:23" x14ac:dyDescent="0.25">
      <c r="A264" s="858"/>
      <c r="B264" s="852"/>
      <c r="C264" s="840"/>
      <c r="D264" s="843"/>
      <c r="E264" s="861"/>
      <c r="F264" s="851"/>
      <c r="G264" s="852"/>
      <c r="H264" s="162" t="s">
        <v>244</v>
      </c>
      <c r="I264" s="160" t="str">
        <f>+IF('6 Valoración Control'!I263="","",'6 Valoración Control'!I263)</f>
        <v/>
      </c>
      <c r="J264" s="840"/>
      <c r="K264" s="843"/>
      <c r="L264" s="846"/>
      <c r="M264" s="206"/>
      <c r="N264" s="207"/>
      <c r="O264" s="75"/>
      <c r="P264" s="75"/>
      <c r="Q264" s="208"/>
      <c r="R264" s="209"/>
      <c r="S264" s="210"/>
      <c r="T264" s="207"/>
      <c r="U264" s="75"/>
      <c r="V264" s="127"/>
      <c r="W264" s="211"/>
    </row>
    <row r="265" spans="1:23" ht="12.75" thickBot="1" x14ac:dyDescent="0.3">
      <c r="A265" s="859"/>
      <c r="B265" s="854"/>
      <c r="C265" s="841"/>
      <c r="D265" s="844"/>
      <c r="E265" s="862"/>
      <c r="F265" s="853"/>
      <c r="G265" s="854"/>
      <c r="H265" s="163" t="s">
        <v>245</v>
      </c>
      <c r="I265" s="161" t="str">
        <f>+IF('6 Valoración Control'!I264="","",'6 Valoración Control'!I264)</f>
        <v/>
      </c>
      <c r="J265" s="841"/>
      <c r="K265" s="844"/>
      <c r="L265" s="847"/>
      <c r="M265" s="218"/>
      <c r="N265" s="219"/>
      <c r="O265" s="88"/>
      <c r="P265" s="88"/>
      <c r="Q265" s="220"/>
      <c r="R265" s="221"/>
      <c r="S265" s="222"/>
      <c r="T265" s="219"/>
      <c r="U265" s="88"/>
      <c r="V265" s="129"/>
      <c r="W265" s="223"/>
    </row>
    <row r="266" spans="1:23" x14ac:dyDescent="0.25">
      <c r="A266" s="857" t="str">
        <f>'2 Contexto e Identificación'!$A$27</f>
        <v>R18</v>
      </c>
      <c r="B266" s="856" t="str">
        <f>+'2 Contexto e Identificación'!$E$27</f>
        <v xml:space="preserve">  </v>
      </c>
      <c r="C266" s="839">
        <f>+'5 Mapa Calor Inherente'!$C$27</f>
        <v>0</v>
      </c>
      <c r="D266" s="842">
        <f>+'5 Mapa Calor Inherente'!$D$27</f>
        <v>0</v>
      </c>
      <c r="E266" s="860">
        <f>+'5 Mapa Calor Inherente'!$E$27</f>
        <v>0</v>
      </c>
      <c r="F266" s="855" t="s">
        <v>242</v>
      </c>
      <c r="G266" s="856" t="str">
        <f>+IF('6 Valoración Control'!G265="","",'6 Valoración Control'!G265)</f>
        <v/>
      </c>
      <c r="H266" s="164" t="s">
        <v>243</v>
      </c>
      <c r="I266" s="148" t="str">
        <f>+IF('6 Valoración Control'!I265="","",'6 Valoración Control'!I265)</f>
        <v/>
      </c>
      <c r="J266" s="839" t="str">
        <f>+'7 Mapa Calor Residual'!$C$26</f>
        <v/>
      </c>
      <c r="K266" s="842">
        <f>+'7 Mapa Calor Residual'!$D$26</f>
        <v>0</v>
      </c>
      <c r="L266" s="845">
        <f>+'7 Mapa Calor Residual'!$E$26</f>
        <v>0</v>
      </c>
      <c r="M266" s="224"/>
      <c r="N266" s="225"/>
      <c r="O266" s="95"/>
      <c r="P266" s="95"/>
      <c r="Q266" s="226"/>
      <c r="R266" s="227"/>
      <c r="S266" s="228"/>
      <c r="T266" s="225"/>
      <c r="U266" s="95"/>
      <c r="V266" s="125"/>
      <c r="W266" s="229"/>
    </row>
    <row r="267" spans="1:23" x14ac:dyDescent="0.25">
      <c r="A267" s="858"/>
      <c r="B267" s="852"/>
      <c r="C267" s="840"/>
      <c r="D267" s="843"/>
      <c r="E267" s="861"/>
      <c r="F267" s="851"/>
      <c r="G267" s="852"/>
      <c r="H267" s="162" t="s">
        <v>244</v>
      </c>
      <c r="I267" s="160" t="str">
        <f>+IF('6 Valoración Control'!I266="","",'6 Valoración Control'!I266)</f>
        <v/>
      </c>
      <c r="J267" s="840"/>
      <c r="K267" s="843"/>
      <c r="L267" s="846"/>
      <c r="M267" s="206"/>
      <c r="N267" s="207"/>
      <c r="O267" s="75"/>
      <c r="P267" s="75"/>
      <c r="Q267" s="208"/>
      <c r="R267" s="209"/>
      <c r="S267" s="210"/>
      <c r="T267" s="207"/>
      <c r="U267" s="75"/>
      <c r="V267" s="127"/>
      <c r="W267" s="211"/>
    </row>
    <row r="268" spans="1:23" x14ac:dyDescent="0.25">
      <c r="A268" s="858"/>
      <c r="B268" s="852"/>
      <c r="C268" s="840"/>
      <c r="D268" s="843"/>
      <c r="E268" s="861"/>
      <c r="F268" s="851"/>
      <c r="G268" s="852"/>
      <c r="H268" s="162" t="s">
        <v>245</v>
      </c>
      <c r="I268" s="160" t="str">
        <f>+IF('6 Valoración Control'!I267="","",'6 Valoración Control'!I267)</f>
        <v/>
      </c>
      <c r="J268" s="840"/>
      <c r="K268" s="843"/>
      <c r="L268" s="846"/>
      <c r="M268" s="206"/>
      <c r="N268" s="207"/>
      <c r="O268" s="75"/>
      <c r="P268" s="75"/>
      <c r="Q268" s="208"/>
      <c r="R268" s="209"/>
      <c r="S268" s="210"/>
      <c r="T268" s="207"/>
      <c r="U268" s="75"/>
      <c r="V268" s="127"/>
      <c r="W268" s="211"/>
    </row>
    <row r="269" spans="1:23" x14ac:dyDescent="0.25">
      <c r="A269" s="858"/>
      <c r="B269" s="852"/>
      <c r="C269" s="840"/>
      <c r="D269" s="843"/>
      <c r="E269" s="861"/>
      <c r="F269" s="851" t="s">
        <v>246</v>
      </c>
      <c r="G269" s="852" t="str">
        <f>+IF('6 Valoración Control'!G268="","",'6 Valoración Control'!G268)</f>
        <v/>
      </c>
      <c r="H269" s="162" t="s">
        <v>243</v>
      </c>
      <c r="I269" s="160" t="str">
        <f>+IF('6 Valoración Control'!I268="","",'6 Valoración Control'!I268)</f>
        <v/>
      </c>
      <c r="J269" s="840"/>
      <c r="K269" s="843"/>
      <c r="L269" s="846"/>
      <c r="M269" s="206"/>
      <c r="N269" s="207"/>
      <c r="O269" s="75"/>
      <c r="P269" s="75"/>
      <c r="Q269" s="208"/>
      <c r="R269" s="209"/>
      <c r="S269" s="210"/>
      <c r="T269" s="207"/>
      <c r="U269" s="75"/>
      <c r="V269" s="127"/>
      <c r="W269" s="211"/>
    </row>
    <row r="270" spans="1:23" x14ac:dyDescent="0.25">
      <c r="A270" s="858"/>
      <c r="B270" s="852"/>
      <c r="C270" s="840"/>
      <c r="D270" s="843"/>
      <c r="E270" s="861"/>
      <c r="F270" s="851"/>
      <c r="G270" s="852"/>
      <c r="H270" s="162" t="s">
        <v>244</v>
      </c>
      <c r="I270" s="160" t="str">
        <f>+IF('6 Valoración Control'!I269="","",'6 Valoración Control'!I269)</f>
        <v/>
      </c>
      <c r="J270" s="840"/>
      <c r="K270" s="843"/>
      <c r="L270" s="846"/>
      <c r="M270" s="206"/>
      <c r="N270" s="207"/>
      <c r="O270" s="75"/>
      <c r="P270" s="75"/>
      <c r="Q270" s="208"/>
      <c r="R270" s="209"/>
      <c r="S270" s="210"/>
      <c r="T270" s="207"/>
      <c r="U270" s="75"/>
      <c r="V270" s="127"/>
      <c r="W270" s="211"/>
    </row>
    <row r="271" spans="1:23" x14ac:dyDescent="0.25">
      <c r="A271" s="858"/>
      <c r="B271" s="852"/>
      <c r="C271" s="840"/>
      <c r="D271" s="843"/>
      <c r="E271" s="861"/>
      <c r="F271" s="851"/>
      <c r="G271" s="852"/>
      <c r="H271" s="162" t="s">
        <v>245</v>
      </c>
      <c r="I271" s="160" t="str">
        <f>+IF('6 Valoración Control'!I270="","",'6 Valoración Control'!I270)</f>
        <v/>
      </c>
      <c r="J271" s="840"/>
      <c r="K271" s="843"/>
      <c r="L271" s="846"/>
      <c r="M271" s="206"/>
      <c r="N271" s="207"/>
      <c r="O271" s="75"/>
      <c r="P271" s="75"/>
      <c r="Q271" s="208"/>
      <c r="R271" s="209"/>
      <c r="S271" s="210"/>
      <c r="T271" s="207"/>
      <c r="U271" s="75"/>
      <c r="V271" s="127"/>
      <c r="W271" s="211"/>
    </row>
    <row r="272" spans="1:23" x14ac:dyDescent="0.25">
      <c r="A272" s="858"/>
      <c r="B272" s="852"/>
      <c r="C272" s="840"/>
      <c r="D272" s="843"/>
      <c r="E272" s="861"/>
      <c r="F272" s="851" t="s">
        <v>247</v>
      </c>
      <c r="G272" s="852" t="str">
        <f>+IF('6 Valoración Control'!G271="","",'6 Valoración Control'!G271)</f>
        <v/>
      </c>
      <c r="H272" s="162" t="s">
        <v>243</v>
      </c>
      <c r="I272" s="160" t="str">
        <f>+IF('6 Valoración Control'!I271="","",'6 Valoración Control'!I271)</f>
        <v/>
      </c>
      <c r="J272" s="840"/>
      <c r="K272" s="843"/>
      <c r="L272" s="846"/>
      <c r="M272" s="206"/>
      <c r="N272" s="207"/>
      <c r="O272" s="75"/>
      <c r="P272" s="75"/>
      <c r="Q272" s="208"/>
      <c r="R272" s="209"/>
      <c r="S272" s="210"/>
      <c r="T272" s="207"/>
      <c r="U272" s="75"/>
      <c r="V272" s="127"/>
      <c r="W272" s="211"/>
    </row>
    <row r="273" spans="1:23" x14ac:dyDescent="0.25">
      <c r="A273" s="858"/>
      <c r="B273" s="852"/>
      <c r="C273" s="840"/>
      <c r="D273" s="843"/>
      <c r="E273" s="861"/>
      <c r="F273" s="851"/>
      <c r="G273" s="852"/>
      <c r="H273" s="162" t="s">
        <v>244</v>
      </c>
      <c r="I273" s="160" t="str">
        <f>+IF('6 Valoración Control'!I272="","",'6 Valoración Control'!I272)</f>
        <v/>
      </c>
      <c r="J273" s="840"/>
      <c r="K273" s="843"/>
      <c r="L273" s="846"/>
      <c r="M273" s="206"/>
      <c r="N273" s="207"/>
      <c r="O273" s="75"/>
      <c r="P273" s="75"/>
      <c r="Q273" s="208"/>
      <c r="R273" s="209"/>
      <c r="S273" s="210"/>
      <c r="T273" s="207"/>
      <c r="U273" s="75"/>
      <c r="V273" s="127"/>
      <c r="W273" s="211"/>
    </row>
    <row r="274" spans="1:23" x14ac:dyDescent="0.25">
      <c r="A274" s="858"/>
      <c r="B274" s="852"/>
      <c r="C274" s="840"/>
      <c r="D274" s="843"/>
      <c r="E274" s="861"/>
      <c r="F274" s="851"/>
      <c r="G274" s="852"/>
      <c r="H274" s="162" t="s">
        <v>245</v>
      </c>
      <c r="I274" s="160" t="str">
        <f>+IF('6 Valoración Control'!I273="","",'6 Valoración Control'!I273)</f>
        <v/>
      </c>
      <c r="J274" s="840"/>
      <c r="K274" s="843"/>
      <c r="L274" s="846"/>
      <c r="M274" s="206"/>
      <c r="N274" s="207"/>
      <c r="O274" s="75"/>
      <c r="P274" s="75"/>
      <c r="Q274" s="208"/>
      <c r="R274" s="209"/>
      <c r="S274" s="210"/>
      <c r="T274" s="207"/>
      <c r="U274" s="75"/>
      <c r="V274" s="127"/>
      <c r="W274" s="211"/>
    </row>
    <row r="275" spans="1:23" x14ac:dyDescent="0.25">
      <c r="A275" s="858"/>
      <c r="B275" s="852"/>
      <c r="C275" s="840"/>
      <c r="D275" s="843"/>
      <c r="E275" s="861"/>
      <c r="F275" s="851" t="s">
        <v>248</v>
      </c>
      <c r="G275" s="852" t="str">
        <f>+IF('6 Valoración Control'!G274="","",'6 Valoración Control'!G274)</f>
        <v/>
      </c>
      <c r="H275" s="162" t="s">
        <v>243</v>
      </c>
      <c r="I275" s="160" t="str">
        <f>+IF('6 Valoración Control'!I274="","",'6 Valoración Control'!I274)</f>
        <v/>
      </c>
      <c r="J275" s="840"/>
      <c r="K275" s="843"/>
      <c r="L275" s="846"/>
      <c r="M275" s="206"/>
      <c r="N275" s="207"/>
      <c r="O275" s="75"/>
      <c r="P275" s="75"/>
      <c r="Q275" s="208"/>
      <c r="R275" s="209"/>
      <c r="S275" s="210"/>
      <c r="T275" s="207"/>
      <c r="U275" s="75"/>
      <c r="V275" s="127"/>
      <c r="W275" s="211"/>
    </row>
    <row r="276" spans="1:23" x14ac:dyDescent="0.25">
      <c r="A276" s="858"/>
      <c r="B276" s="852"/>
      <c r="C276" s="840"/>
      <c r="D276" s="843"/>
      <c r="E276" s="861"/>
      <c r="F276" s="851"/>
      <c r="G276" s="852"/>
      <c r="H276" s="162" t="s">
        <v>244</v>
      </c>
      <c r="I276" s="160" t="str">
        <f>+IF('6 Valoración Control'!I275="","",'6 Valoración Control'!I275)</f>
        <v/>
      </c>
      <c r="J276" s="840"/>
      <c r="K276" s="843"/>
      <c r="L276" s="846"/>
      <c r="M276" s="206"/>
      <c r="N276" s="207"/>
      <c r="O276" s="75"/>
      <c r="P276" s="75"/>
      <c r="Q276" s="208"/>
      <c r="R276" s="209"/>
      <c r="S276" s="210"/>
      <c r="T276" s="207"/>
      <c r="U276" s="75"/>
      <c r="V276" s="127"/>
      <c r="W276" s="211"/>
    </row>
    <row r="277" spans="1:23" x14ac:dyDescent="0.25">
      <c r="A277" s="858"/>
      <c r="B277" s="852"/>
      <c r="C277" s="840"/>
      <c r="D277" s="843"/>
      <c r="E277" s="861"/>
      <c r="F277" s="851"/>
      <c r="G277" s="852"/>
      <c r="H277" s="162" t="s">
        <v>245</v>
      </c>
      <c r="I277" s="160" t="str">
        <f>+IF('6 Valoración Control'!I276="","",'6 Valoración Control'!I276)</f>
        <v/>
      </c>
      <c r="J277" s="840"/>
      <c r="K277" s="843"/>
      <c r="L277" s="846"/>
      <c r="M277" s="206"/>
      <c r="N277" s="207"/>
      <c r="O277" s="75"/>
      <c r="P277" s="75"/>
      <c r="Q277" s="208"/>
      <c r="R277" s="209"/>
      <c r="S277" s="210"/>
      <c r="T277" s="207"/>
      <c r="U277" s="75"/>
      <c r="V277" s="127"/>
      <c r="W277" s="211"/>
    </row>
    <row r="278" spans="1:23" x14ac:dyDescent="0.25">
      <c r="A278" s="858"/>
      <c r="B278" s="852"/>
      <c r="C278" s="840"/>
      <c r="D278" s="843"/>
      <c r="E278" s="861"/>
      <c r="F278" s="851" t="s">
        <v>249</v>
      </c>
      <c r="G278" s="852" t="str">
        <f>+IF('6 Valoración Control'!G277="","",'6 Valoración Control'!G277)</f>
        <v/>
      </c>
      <c r="H278" s="162" t="s">
        <v>243</v>
      </c>
      <c r="I278" s="160" t="str">
        <f>+IF('6 Valoración Control'!I277="","",'6 Valoración Control'!I277)</f>
        <v/>
      </c>
      <c r="J278" s="840"/>
      <c r="K278" s="843"/>
      <c r="L278" s="846"/>
      <c r="M278" s="206"/>
      <c r="N278" s="207"/>
      <c r="O278" s="75"/>
      <c r="P278" s="75"/>
      <c r="Q278" s="208"/>
      <c r="R278" s="209"/>
      <c r="S278" s="210"/>
      <c r="T278" s="207"/>
      <c r="U278" s="75"/>
      <c r="V278" s="127"/>
      <c r="W278" s="211"/>
    </row>
    <row r="279" spans="1:23" x14ac:dyDescent="0.25">
      <c r="A279" s="858"/>
      <c r="B279" s="852"/>
      <c r="C279" s="840"/>
      <c r="D279" s="843"/>
      <c r="E279" s="861"/>
      <c r="F279" s="851"/>
      <c r="G279" s="852"/>
      <c r="H279" s="162" t="s">
        <v>244</v>
      </c>
      <c r="I279" s="160" t="str">
        <f>+IF('6 Valoración Control'!I278="","",'6 Valoración Control'!I278)</f>
        <v/>
      </c>
      <c r="J279" s="840"/>
      <c r="K279" s="843"/>
      <c r="L279" s="846"/>
      <c r="M279" s="206"/>
      <c r="N279" s="207"/>
      <c r="O279" s="75"/>
      <c r="P279" s="75"/>
      <c r="Q279" s="208"/>
      <c r="R279" s="209"/>
      <c r="S279" s="210"/>
      <c r="T279" s="207"/>
      <c r="U279" s="75"/>
      <c r="V279" s="127"/>
      <c r="W279" s="211"/>
    </row>
    <row r="280" spans="1:23" ht="12.75" thickBot="1" x14ac:dyDescent="0.3">
      <c r="A280" s="859"/>
      <c r="B280" s="854"/>
      <c r="C280" s="841"/>
      <c r="D280" s="844"/>
      <c r="E280" s="862"/>
      <c r="F280" s="853"/>
      <c r="G280" s="854"/>
      <c r="H280" s="163" t="s">
        <v>245</v>
      </c>
      <c r="I280" s="161" t="str">
        <f>+IF('6 Valoración Control'!I279="","",'6 Valoración Control'!I279)</f>
        <v/>
      </c>
      <c r="J280" s="841"/>
      <c r="K280" s="844"/>
      <c r="L280" s="847"/>
      <c r="M280" s="218"/>
      <c r="N280" s="219"/>
      <c r="O280" s="88"/>
      <c r="P280" s="88"/>
      <c r="Q280" s="220"/>
      <c r="R280" s="221"/>
      <c r="S280" s="222"/>
      <c r="T280" s="219"/>
      <c r="U280" s="88"/>
      <c r="V280" s="129"/>
      <c r="W280" s="223"/>
    </row>
    <row r="281" spans="1:23" x14ac:dyDescent="0.25">
      <c r="A281" s="857" t="str">
        <f>'2 Contexto e Identificación'!$A$28</f>
        <v>R19</v>
      </c>
      <c r="B281" s="856" t="str">
        <f>+'2 Contexto e Identificación'!$E$28</f>
        <v xml:space="preserve">  </v>
      </c>
      <c r="C281" s="839">
        <f>+'5 Mapa Calor Inherente'!$C$28</f>
        <v>0</v>
      </c>
      <c r="D281" s="842">
        <f>+'5 Mapa Calor Inherente'!$D$28</f>
        <v>0</v>
      </c>
      <c r="E281" s="860">
        <f>+'5 Mapa Calor Inherente'!$E$28</f>
        <v>0</v>
      </c>
      <c r="F281" s="855" t="s">
        <v>242</v>
      </c>
      <c r="G281" s="856" t="str">
        <f>+IF('6 Valoración Control'!G280="","",'6 Valoración Control'!G280)</f>
        <v/>
      </c>
      <c r="H281" s="164" t="s">
        <v>243</v>
      </c>
      <c r="I281" s="148" t="str">
        <f>+IF('6 Valoración Control'!I280="","",'6 Valoración Control'!I280)</f>
        <v/>
      </c>
      <c r="J281" s="839" t="str">
        <f>+'7 Mapa Calor Residual'!$C$27</f>
        <v/>
      </c>
      <c r="K281" s="842">
        <f>+'7 Mapa Calor Residual'!$D$27</f>
        <v>0</v>
      </c>
      <c r="L281" s="845">
        <f>+'7 Mapa Calor Residual'!$E$27</f>
        <v>0</v>
      </c>
      <c r="M281" s="224"/>
      <c r="N281" s="225"/>
      <c r="O281" s="95"/>
      <c r="P281" s="95"/>
      <c r="Q281" s="226"/>
      <c r="R281" s="227"/>
      <c r="S281" s="228"/>
      <c r="T281" s="225"/>
      <c r="U281" s="95"/>
      <c r="V281" s="125"/>
      <c r="W281" s="229"/>
    </row>
    <row r="282" spans="1:23" x14ac:dyDescent="0.25">
      <c r="A282" s="858"/>
      <c r="B282" s="852"/>
      <c r="C282" s="840"/>
      <c r="D282" s="843"/>
      <c r="E282" s="861"/>
      <c r="F282" s="851"/>
      <c r="G282" s="852"/>
      <c r="H282" s="162" t="s">
        <v>244</v>
      </c>
      <c r="I282" s="160" t="str">
        <f>+IF('6 Valoración Control'!I281="","",'6 Valoración Control'!I281)</f>
        <v/>
      </c>
      <c r="J282" s="840"/>
      <c r="K282" s="843"/>
      <c r="L282" s="846"/>
      <c r="M282" s="206"/>
      <c r="N282" s="207"/>
      <c r="O282" s="75"/>
      <c r="P282" s="75"/>
      <c r="Q282" s="208"/>
      <c r="R282" s="209"/>
      <c r="S282" s="210"/>
      <c r="T282" s="207"/>
      <c r="U282" s="75"/>
      <c r="V282" s="127"/>
      <c r="W282" s="211"/>
    </row>
    <row r="283" spans="1:23" x14ac:dyDescent="0.25">
      <c r="A283" s="858"/>
      <c r="B283" s="852"/>
      <c r="C283" s="840"/>
      <c r="D283" s="843"/>
      <c r="E283" s="861"/>
      <c r="F283" s="851"/>
      <c r="G283" s="852"/>
      <c r="H283" s="162" t="s">
        <v>245</v>
      </c>
      <c r="I283" s="160" t="str">
        <f>+IF('6 Valoración Control'!I282="","",'6 Valoración Control'!I282)</f>
        <v/>
      </c>
      <c r="J283" s="840"/>
      <c r="K283" s="843"/>
      <c r="L283" s="846"/>
      <c r="M283" s="206"/>
      <c r="N283" s="207"/>
      <c r="O283" s="75"/>
      <c r="P283" s="75"/>
      <c r="Q283" s="208"/>
      <c r="R283" s="209"/>
      <c r="S283" s="210"/>
      <c r="T283" s="207"/>
      <c r="U283" s="75"/>
      <c r="V283" s="127"/>
      <c r="W283" s="211"/>
    </row>
    <row r="284" spans="1:23" x14ac:dyDescent="0.25">
      <c r="A284" s="858"/>
      <c r="B284" s="852"/>
      <c r="C284" s="840"/>
      <c r="D284" s="843"/>
      <c r="E284" s="861"/>
      <c r="F284" s="851" t="s">
        <v>246</v>
      </c>
      <c r="G284" s="852" t="str">
        <f>+IF('6 Valoración Control'!G283="","",'6 Valoración Control'!G283)</f>
        <v/>
      </c>
      <c r="H284" s="162" t="s">
        <v>243</v>
      </c>
      <c r="I284" s="160" t="str">
        <f>+IF('6 Valoración Control'!I283="","",'6 Valoración Control'!I283)</f>
        <v/>
      </c>
      <c r="J284" s="840"/>
      <c r="K284" s="843"/>
      <c r="L284" s="846"/>
      <c r="M284" s="206"/>
      <c r="N284" s="207"/>
      <c r="O284" s="75"/>
      <c r="P284" s="75"/>
      <c r="Q284" s="208"/>
      <c r="R284" s="209"/>
      <c r="S284" s="210"/>
      <c r="T284" s="207"/>
      <c r="U284" s="75"/>
      <c r="V284" s="127"/>
      <c r="W284" s="211"/>
    </row>
    <row r="285" spans="1:23" x14ac:dyDescent="0.25">
      <c r="A285" s="858"/>
      <c r="B285" s="852"/>
      <c r="C285" s="840"/>
      <c r="D285" s="843"/>
      <c r="E285" s="861"/>
      <c r="F285" s="851"/>
      <c r="G285" s="852"/>
      <c r="H285" s="162" t="s">
        <v>244</v>
      </c>
      <c r="I285" s="160" t="str">
        <f>+IF('6 Valoración Control'!I284="","",'6 Valoración Control'!I284)</f>
        <v/>
      </c>
      <c r="J285" s="840"/>
      <c r="K285" s="843"/>
      <c r="L285" s="846"/>
      <c r="M285" s="206"/>
      <c r="N285" s="207"/>
      <c r="O285" s="75"/>
      <c r="P285" s="75"/>
      <c r="Q285" s="208"/>
      <c r="R285" s="209"/>
      <c r="S285" s="210"/>
      <c r="T285" s="207"/>
      <c r="U285" s="75"/>
      <c r="V285" s="127"/>
      <c r="W285" s="211"/>
    </row>
    <row r="286" spans="1:23" x14ac:dyDescent="0.25">
      <c r="A286" s="858"/>
      <c r="B286" s="852"/>
      <c r="C286" s="840"/>
      <c r="D286" s="843"/>
      <c r="E286" s="861"/>
      <c r="F286" s="851"/>
      <c r="G286" s="852"/>
      <c r="H286" s="162" t="s">
        <v>245</v>
      </c>
      <c r="I286" s="160" t="str">
        <f>+IF('6 Valoración Control'!I285="","",'6 Valoración Control'!I285)</f>
        <v/>
      </c>
      <c r="J286" s="840"/>
      <c r="K286" s="843"/>
      <c r="L286" s="846"/>
      <c r="M286" s="206"/>
      <c r="N286" s="207"/>
      <c r="O286" s="75"/>
      <c r="P286" s="75"/>
      <c r="Q286" s="208"/>
      <c r="R286" s="209"/>
      <c r="S286" s="210"/>
      <c r="T286" s="207"/>
      <c r="U286" s="75"/>
      <c r="V286" s="127"/>
      <c r="W286" s="211"/>
    </row>
    <row r="287" spans="1:23" x14ac:dyDescent="0.25">
      <c r="A287" s="858"/>
      <c r="B287" s="852"/>
      <c r="C287" s="840"/>
      <c r="D287" s="843"/>
      <c r="E287" s="861"/>
      <c r="F287" s="851" t="s">
        <v>247</v>
      </c>
      <c r="G287" s="852" t="str">
        <f>+IF('6 Valoración Control'!G286="","",'6 Valoración Control'!G286)</f>
        <v/>
      </c>
      <c r="H287" s="162" t="s">
        <v>243</v>
      </c>
      <c r="I287" s="160" t="str">
        <f>+IF('6 Valoración Control'!I286="","",'6 Valoración Control'!I286)</f>
        <v/>
      </c>
      <c r="J287" s="840"/>
      <c r="K287" s="843"/>
      <c r="L287" s="846"/>
      <c r="M287" s="206"/>
      <c r="N287" s="207"/>
      <c r="O287" s="75"/>
      <c r="P287" s="75"/>
      <c r="Q287" s="208"/>
      <c r="R287" s="209"/>
      <c r="S287" s="210"/>
      <c r="T287" s="207"/>
      <c r="U287" s="75"/>
      <c r="V287" s="127"/>
      <c r="W287" s="211"/>
    </row>
    <row r="288" spans="1:23" x14ac:dyDescent="0.25">
      <c r="A288" s="858"/>
      <c r="B288" s="852"/>
      <c r="C288" s="840"/>
      <c r="D288" s="843"/>
      <c r="E288" s="861"/>
      <c r="F288" s="851"/>
      <c r="G288" s="852"/>
      <c r="H288" s="162" t="s">
        <v>244</v>
      </c>
      <c r="I288" s="160" t="str">
        <f>+IF('6 Valoración Control'!I287="","",'6 Valoración Control'!I287)</f>
        <v/>
      </c>
      <c r="J288" s="840"/>
      <c r="K288" s="843"/>
      <c r="L288" s="846"/>
      <c r="M288" s="206"/>
      <c r="N288" s="207"/>
      <c r="O288" s="75"/>
      <c r="P288" s="75"/>
      <c r="Q288" s="208"/>
      <c r="R288" s="209"/>
      <c r="S288" s="210"/>
      <c r="T288" s="207"/>
      <c r="U288" s="75"/>
      <c r="V288" s="127"/>
      <c r="W288" s="211"/>
    </row>
    <row r="289" spans="1:23" x14ac:dyDescent="0.25">
      <c r="A289" s="858"/>
      <c r="B289" s="852"/>
      <c r="C289" s="840"/>
      <c r="D289" s="843"/>
      <c r="E289" s="861"/>
      <c r="F289" s="851"/>
      <c r="G289" s="852"/>
      <c r="H289" s="162" t="s">
        <v>245</v>
      </c>
      <c r="I289" s="160" t="str">
        <f>+IF('6 Valoración Control'!I288="","",'6 Valoración Control'!I288)</f>
        <v/>
      </c>
      <c r="J289" s="840"/>
      <c r="K289" s="843"/>
      <c r="L289" s="846"/>
      <c r="M289" s="206"/>
      <c r="N289" s="207"/>
      <c r="O289" s="75"/>
      <c r="P289" s="75"/>
      <c r="Q289" s="208"/>
      <c r="R289" s="209"/>
      <c r="S289" s="210"/>
      <c r="T289" s="207"/>
      <c r="U289" s="75"/>
      <c r="V289" s="127"/>
      <c r="W289" s="211"/>
    </row>
    <row r="290" spans="1:23" x14ac:dyDescent="0.25">
      <c r="A290" s="858"/>
      <c r="B290" s="852"/>
      <c r="C290" s="840"/>
      <c r="D290" s="843"/>
      <c r="E290" s="861"/>
      <c r="F290" s="851" t="s">
        <v>248</v>
      </c>
      <c r="G290" s="852" t="str">
        <f>+IF('6 Valoración Control'!G289="","",'6 Valoración Control'!G289)</f>
        <v/>
      </c>
      <c r="H290" s="162" t="s">
        <v>243</v>
      </c>
      <c r="I290" s="160" t="str">
        <f>+IF('6 Valoración Control'!I289="","",'6 Valoración Control'!I289)</f>
        <v/>
      </c>
      <c r="J290" s="840"/>
      <c r="K290" s="843"/>
      <c r="L290" s="846"/>
      <c r="M290" s="206"/>
      <c r="N290" s="207"/>
      <c r="O290" s="75"/>
      <c r="P290" s="75"/>
      <c r="Q290" s="208"/>
      <c r="R290" s="209"/>
      <c r="S290" s="210"/>
      <c r="T290" s="207"/>
      <c r="U290" s="75"/>
      <c r="V290" s="127"/>
      <c r="W290" s="211"/>
    </row>
    <row r="291" spans="1:23" x14ac:dyDescent="0.25">
      <c r="A291" s="858"/>
      <c r="B291" s="852"/>
      <c r="C291" s="840"/>
      <c r="D291" s="843"/>
      <c r="E291" s="861"/>
      <c r="F291" s="851"/>
      <c r="G291" s="852"/>
      <c r="H291" s="162" t="s">
        <v>244</v>
      </c>
      <c r="I291" s="160" t="str">
        <f>+IF('6 Valoración Control'!I290="","",'6 Valoración Control'!I290)</f>
        <v/>
      </c>
      <c r="J291" s="840"/>
      <c r="K291" s="843"/>
      <c r="L291" s="846"/>
      <c r="M291" s="206"/>
      <c r="N291" s="207"/>
      <c r="O291" s="75"/>
      <c r="P291" s="75"/>
      <c r="Q291" s="208"/>
      <c r="R291" s="209"/>
      <c r="S291" s="210"/>
      <c r="T291" s="207"/>
      <c r="U291" s="75"/>
      <c r="V291" s="127"/>
      <c r="W291" s="211"/>
    </row>
    <row r="292" spans="1:23" x14ac:dyDescent="0.25">
      <c r="A292" s="858"/>
      <c r="B292" s="852"/>
      <c r="C292" s="840"/>
      <c r="D292" s="843"/>
      <c r="E292" s="861"/>
      <c r="F292" s="851"/>
      <c r="G292" s="852"/>
      <c r="H292" s="162" t="s">
        <v>245</v>
      </c>
      <c r="I292" s="160" t="str">
        <f>+IF('6 Valoración Control'!I291="","",'6 Valoración Control'!I291)</f>
        <v/>
      </c>
      <c r="J292" s="840"/>
      <c r="K292" s="843"/>
      <c r="L292" s="846"/>
      <c r="M292" s="206"/>
      <c r="N292" s="207"/>
      <c r="O292" s="75"/>
      <c r="P292" s="75"/>
      <c r="Q292" s="208"/>
      <c r="R292" s="209"/>
      <c r="S292" s="210"/>
      <c r="T292" s="207"/>
      <c r="U292" s="75"/>
      <c r="V292" s="127"/>
      <c r="W292" s="211"/>
    </row>
    <row r="293" spans="1:23" x14ac:dyDescent="0.25">
      <c r="A293" s="858"/>
      <c r="B293" s="852"/>
      <c r="C293" s="840"/>
      <c r="D293" s="843"/>
      <c r="E293" s="861"/>
      <c r="F293" s="851" t="s">
        <v>249</v>
      </c>
      <c r="G293" s="852" t="str">
        <f>+IF('6 Valoración Control'!G292="","",'6 Valoración Control'!G292)</f>
        <v/>
      </c>
      <c r="H293" s="162" t="s">
        <v>243</v>
      </c>
      <c r="I293" s="160" t="str">
        <f>+IF('6 Valoración Control'!I292="","",'6 Valoración Control'!I292)</f>
        <v/>
      </c>
      <c r="J293" s="840"/>
      <c r="K293" s="843"/>
      <c r="L293" s="846"/>
      <c r="M293" s="206"/>
      <c r="N293" s="207"/>
      <c r="O293" s="75"/>
      <c r="P293" s="75"/>
      <c r="Q293" s="208"/>
      <c r="R293" s="209"/>
      <c r="S293" s="210"/>
      <c r="T293" s="207"/>
      <c r="U293" s="75"/>
      <c r="V293" s="127"/>
      <c r="W293" s="211"/>
    </row>
    <row r="294" spans="1:23" x14ac:dyDescent="0.25">
      <c r="A294" s="858"/>
      <c r="B294" s="852"/>
      <c r="C294" s="840"/>
      <c r="D294" s="843"/>
      <c r="E294" s="861"/>
      <c r="F294" s="851"/>
      <c r="G294" s="852"/>
      <c r="H294" s="162" t="s">
        <v>244</v>
      </c>
      <c r="I294" s="160" t="str">
        <f>+IF('6 Valoración Control'!I293="","",'6 Valoración Control'!I293)</f>
        <v/>
      </c>
      <c r="J294" s="840"/>
      <c r="K294" s="843"/>
      <c r="L294" s="846"/>
      <c r="M294" s="206"/>
      <c r="N294" s="207"/>
      <c r="O294" s="75"/>
      <c r="P294" s="75"/>
      <c r="Q294" s="208"/>
      <c r="R294" s="209"/>
      <c r="S294" s="210"/>
      <c r="T294" s="207"/>
      <c r="U294" s="75"/>
      <c r="V294" s="127"/>
      <c r="W294" s="211"/>
    </row>
    <row r="295" spans="1:23" ht="12.75" thickBot="1" x14ac:dyDescent="0.3">
      <c r="A295" s="859"/>
      <c r="B295" s="854"/>
      <c r="C295" s="841"/>
      <c r="D295" s="844"/>
      <c r="E295" s="862"/>
      <c r="F295" s="853"/>
      <c r="G295" s="854"/>
      <c r="H295" s="163" t="s">
        <v>245</v>
      </c>
      <c r="I295" s="161" t="str">
        <f>+IF('6 Valoración Control'!I294="","",'6 Valoración Control'!I294)</f>
        <v/>
      </c>
      <c r="J295" s="841"/>
      <c r="K295" s="844"/>
      <c r="L295" s="847"/>
      <c r="M295" s="218"/>
      <c r="N295" s="219"/>
      <c r="O295" s="88"/>
      <c r="P295" s="88"/>
      <c r="Q295" s="220"/>
      <c r="R295" s="221"/>
      <c r="S295" s="222"/>
      <c r="T295" s="219"/>
      <c r="U295" s="88"/>
      <c r="V295" s="129"/>
      <c r="W295" s="223"/>
    </row>
    <row r="296" spans="1:23" x14ac:dyDescent="0.25">
      <c r="A296" s="857" t="str">
        <f>'2 Contexto e Identificación'!$A$29</f>
        <v>R20</v>
      </c>
      <c r="B296" s="856" t="str">
        <f>+'2 Contexto e Identificación'!$E$29</f>
        <v xml:space="preserve">  </v>
      </c>
      <c r="C296" s="839">
        <f>+'5 Mapa Calor Inherente'!$C$29</f>
        <v>0</v>
      </c>
      <c r="D296" s="842">
        <f>+'5 Mapa Calor Inherente'!$D$29</f>
        <v>0</v>
      </c>
      <c r="E296" s="860">
        <f>+'5 Mapa Calor Inherente'!$E$29</f>
        <v>0</v>
      </c>
      <c r="F296" s="855" t="s">
        <v>242</v>
      </c>
      <c r="G296" s="856" t="str">
        <f>+IF('6 Valoración Control'!G295="","",'6 Valoración Control'!G295)</f>
        <v/>
      </c>
      <c r="H296" s="164" t="s">
        <v>243</v>
      </c>
      <c r="I296" s="148" t="str">
        <f>+IF('6 Valoración Control'!I295="","",'6 Valoración Control'!I295)</f>
        <v/>
      </c>
      <c r="J296" s="839" t="str">
        <f>+'7 Mapa Calor Residual'!$C$28</f>
        <v/>
      </c>
      <c r="K296" s="842">
        <f>+'7 Mapa Calor Residual'!$D$28</f>
        <v>0</v>
      </c>
      <c r="L296" s="845">
        <f>+'7 Mapa Calor Residual'!$E$28</f>
        <v>0</v>
      </c>
      <c r="M296" s="224"/>
      <c r="N296" s="225"/>
      <c r="O296" s="95"/>
      <c r="P296" s="95"/>
      <c r="Q296" s="226"/>
      <c r="R296" s="227"/>
      <c r="S296" s="228"/>
      <c r="T296" s="225"/>
      <c r="U296" s="95"/>
      <c r="V296" s="125"/>
      <c r="W296" s="229"/>
    </row>
    <row r="297" spans="1:23" x14ac:dyDescent="0.25">
      <c r="A297" s="858"/>
      <c r="B297" s="852"/>
      <c r="C297" s="840"/>
      <c r="D297" s="843"/>
      <c r="E297" s="861"/>
      <c r="F297" s="851"/>
      <c r="G297" s="852"/>
      <c r="H297" s="162" t="s">
        <v>244</v>
      </c>
      <c r="I297" s="160" t="str">
        <f>+IF('6 Valoración Control'!I296="","",'6 Valoración Control'!I296)</f>
        <v/>
      </c>
      <c r="J297" s="840"/>
      <c r="K297" s="843"/>
      <c r="L297" s="846"/>
      <c r="M297" s="206"/>
      <c r="N297" s="207"/>
      <c r="O297" s="75"/>
      <c r="P297" s="75"/>
      <c r="Q297" s="208"/>
      <c r="R297" s="209"/>
      <c r="S297" s="210"/>
      <c r="T297" s="207"/>
      <c r="U297" s="75"/>
      <c r="V297" s="127"/>
      <c r="W297" s="211"/>
    </row>
    <row r="298" spans="1:23" x14ac:dyDescent="0.25">
      <c r="A298" s="858"/>
      <c r="B298" s="852"/>
      <c r="C298" s="840"/>
      <c r="D298" s="843"/>
      <c r="E298" s="861"/>
      <c r="F298" s="851"/>
      <c r="G298" s="852"/>
      <c r="H298" s="162" t="s">
        <v>245</v>
      </c>
      <c r="I298" s="160" t="str">
        <f>+IF('6 Valoración Control'!I297="","",'6 Valoración Control'!I297)</f>
        <v/>
      </c>
      <c r="J298" s="840"/>
      <c r="K298" s="843"/>
      <c r="L298" s="846"/>
      <c r="M298" s="206"/>
      <c r="N298" s="207"/>
      <c r="O298" s="75"/>
      <c r="P298" s="75"/>
      <c r="Q298" s="208"/>
      <c r="R298" s="209"/>
      <c r="S298" s="210"/>
      <c r="T298" s="207"/>
      <c r="U298" s="75"/>
      <c r="V298" s="127"/>
      <c r="W298" s="211"/>
    </row>
    <row r="299" spans="1:23" x14ac:dyDescent="0.25">
      <c r="A299" s="858"/>
      <c r="B299" s="852"/>
      <c r="C299" s="840"/>
      <c r="D299" s="843"/>
      <c r="E299" s="861"/>
      <c r="F299" s="851" t="s">
        <v>246</v>
      </c>
      <c r="G299" s="852" t="str">
        <f>+IF('6 Valoración Control'!G298="","",'6 Valoración Control'!G298)</f>
        <v/>
      </c>
      <c r="H299" s="162" t="s">
        <v>243</v>
      </c>
      <c r="I299" s="160" t="str">
        <f>+IF('6 Valoración Control'!I298="","",'6 Valoración Control'!I298)</f>
        <v/>
      </c>
      <c r="J299" s="840"/>
      <c r="K299" s="843"/>
      <c r="L299" s="846"/>
      <c r="M299" s="206"/>
      <c r="N299" s="207"/>
      <c r="O299" s="75"/>
      <c r="P299" s="75"/>
      <c r="Q299" s="208"/>
      <c r="R299" s="209"/>
      <c r="S299" s="210"/>
      <c r="T299" s="207"/>
      <c r="U299" s="75"/>
      <c r="V299" s="127"/>
      <c r="W299" s="211"/>
    </row>
    <row r="300" spans="1:23" x14ac:dyDescent="0.25">
      <c r="A300" s="858"/>
      <c r="B300" s="852"/>
      <c r="C300" s="840"/>
      <c r="D300" s="843"/>
      <c r="E300" s="861"/>
      <c r="F300" s="851"/>
      <c r="G300" s="852"/>
      <c r="H300" s="162" t="s">
        <v>244</v>
      </c>
      <c r="I300" s="160" t="str">
        <f>+IF('6 Valoración Control'!I299="","",'6 Valoración Control'!I299)</f>
        <v/>
      </c>
      <c r="J300" s="840"/>
      <c r="K300" s="843"/>
      <c r="L300" s="846"/>
      <c r="M300" s="206"/>
      <c r="N300" s="207"/>
      <c r="O300" s="75"/>
      <c r="P300" s="75"/>
      <c r="Q300" s="208"/>
      <c r="R300" s="209"/>
      <c r="S300" s="210"/>
      <c r="T300" s="207"/>
      <c r="U300" s="75"/>
      <c r="V300" s="127"/>
      <c r="W300" s="211"/>
    </row>
    <row r="301" spans="1:23" x14ac:dyDescent="0.25">
      <c r="A301" s="858"/>
      <c r="B301" s="852"/>
      <c r="C301" s="840"/>
      <c r="D301" s="843"/>
      <c r="E301" s="861"/>
      <c r="F301" s="851"/>
      <c r="G301" s="852"/>
      <c r="H301" s="162" t="s">
        <v>245</v>
      </c>
      <c r="I301" s="160" t="str">
        <f>+IF('6 Valoración Control'!I300="","",'6 Valoración Control'!I300)</f>
        <v/>
      </c>
      <c r="J301" s="840"/>
      <c r="K301" s="843"/>
      <c r="L301" s="846"/>
      <c r="M301" s="206"/>
      <c r="N301" s="207"/>
      <c r="O301" s="75"/>
      <c r="P301" s="75"/>
      <c r="Q301" s="208"/>
      <c r="R301" s="209"/>
      <c r="S301" s="210"/>
      <c r="T301" s="207"/>
      <c r="U301" s="75"/>
      <c r="V301" s="127"/>
      <c r="W301" s="211"/>
    </row>
    <row r="302" spans="1:23" x14ac:dyDescent="0.25">
      <c r="A302" s="858"/>
      <c r="B302" s="852"/>
      <c r="C302" s="840"/>
      <c r="D302" s="843"/>
      <c r="E302" s="861"/>
      <c r="F302" s="851" t="s">
        <v>247</v>
      </c>
      <c r="G302" s="852" t="str">
        <f>+IF('6 Valoración Control'!G301="","",'6 Valoración Control'!G301)</f>
        <v/>
      </c>
      <c r="H302" s="162" t="s">
        <v>243</v>
      </c>
      <c r="I302" s="160" t="str">
        <f>+IF('6 Valoración Control'!I301="","",'6 Valoración Control'!I301)</f>
        <v/>
      </c>
      <c r="J302" s="840"/>
      <c r="K302" s="843"/>
      <c r="L302" s="846"/>
      <c r="M302" s="206"/>
      <c r="N302" s="207"/>
      <c r="O302" s="75"/>
      <c r="P302" s="75"/>
      <c r="Q302" s="208"/>
      <c r="R302" s="209"/>
      <c r="S302" s="210"/>
      <c r="T302" s="207"/>
      <c r="U302" s="75"/>
      <c r="V302" s="127"/>
      <c r="W302" s="211"/>
    </row>
    <row r="303" spans="1:23" x14ac:dyDescent="0.25">
      <c r="A303" s="858"/>
      <c r="B303" s="852"/>
      <c r="C303" s="840"/>
      <c r="D303" s="843"/>
      <c r="E303" s="861"/>
      <c r="F303" s="851"/>
      <c r="G303" s="852"/>
      <c r="H303" s="162" t="s">
        <v>244</v>
      </c>
      <c r="I303" s="160" t="str">
        <f>+IF('6 Valoración Control'!I302="","",'6 Valoración Control'!I302)</f>
        <v/>
      </c>
      <c r="J303" s="840"/>
      <c r="K303" s="843"/>
      <c r="L303" s="846"/>
      <c r="M303" s="206"/>
      <c r="N303" s="207"/>
      <c r="O303" s="75"/>
      <c r="P303" s="75"/>
      <c r="Q303" s="208"/>
      <c r="R303" s="209"/>
      <c r="S303" s="210"/>
      <c r="T303" s="207"/>
      <c r="U303" s="75"/>
      <c r="V303" s="127"/>
      <c r="W303" s="211"/>
    </row>
    <row r="304" spans="1:23" x14ac:dyDescent="0.25">
      <c r="A304" s="858"/>
      <c r="B304" s="852"/>
      <c r="C304" s="840"/>
      <c r="D304" s="843"/>
      <c r="E304" s="861"/>
      <c r="F304" s="851"/>
      <c r="G304" s="852"/>
      <c r="H304" s="162" t="s">
        <v>245</v>
      </c>
      <c r="I304" s="160" t="str">
        <f>+IF('6 Valoración Control'!I303="","",'6 Valoración Control'!I303)</f>
        <v/>
      </c>
      <c r="J304" s="840"/>
      <c r="K304" s="843"/>
      <c r="L304" s="846"/>
      <c r="M304" s="206"/>
      <c r="N304" s="207"/>
      <c r="O304" s="75"/>
      <c r="P304" s="75"/>
      <c r="Q304" s="208"/>
      <c r="R304" s="209"/>
      <c r="S304" s="210"/>
      <c r="T304" s="207"/>
      <c r="U304" s="75"/>
      <c r="V304" s="127"/>
      <c r="W304" s="211"/>
    </row>
    <row r="305" spans="1:23" x14ac:dyDescent="0.25">
      <c r="A305" s="858"/>
      <c r="B305" s="852"/>
      <c r="C305" s="840"/>
      <c r="D305" s="843"/>
      <c r="E305" s="861"/>
      <c r="F305" s="851" t="s">
        <v>248</v>
      </c>
      <c r="G305" s="852" t="str">
        <f>+IF('6 Valoración Control'!G304="","",'6 Valoración Control'!G304)</f>
        <v/>
      </c>
      <c r="H305" s="162" t="s">
        <v>243</v>
      </c>
      <c r="I305" s="160" t="str">
        <f>+IF('6 Valoración Control'!I304="","",'6 Valoración Control'!I304)</f>
        <v/>
      </c>
      <c r="J305" s="840"/>
      <c r="K305" s="843"/>
      <c r="L305" s="846"/>
      <c r="M305" s="206"/>
      <c r="N305" s="207"/>
      <c r="O305" s="75"/>
      <c r="P305" s="75"/>
      <c r="Q305" s="208"/>
      <c r="R305" s="209"/>
      <c r="S305" s="210"/>
      <c r="T305" s="207"/>
      <c r="U305" s="75"/>
      <c r="V305" s="127"/>
      <c r="W305" s="211"/>
    </row>
    <row r="306" spans="1:23" x14ac:dyDescent="0.25">
      <c r="A306" s="858"/>
      <c r="B306" s="852"/>
      <c r="C306" s="840"/>
      <c r="D306" s="843"/>
      <c r="E306" s="861"/>
      <c r="F306" s="851"/>
      <c r="G306" s="852"/>
      <c r="H306" s="162" t="s">
        <v>244</v>
      </c>
      <c r="I306" s="160" t="str">
        <f>+IF('6 Valoración Control'!I305="","",'6 Valoración Control'!I305)</f>
        <v/>
      </c>
      <c r="J306" s="840"/>
      <c r="K306" s="843"/>
      <c r="L306" s="846"/>
      <c r="M306" s="206"/>
      <c r="N306" s="207"/>
      <c r="O306" s="75"/>
      <c r="P306" s="75"/>
      <c r="Q306" s="208"/>
      <c r="R306" s="209"/>
      <c r="S306" s="210"/>
      <c r="T306" s="207"/>
      <c r="U306" s="75"/>
      <c r="V306" s="127"/>
      <c r="W306" s="211"/>
    </row>
    <row r="307" spans="1:23" x14ac:dyDescent="0.25">
      <c r="A307" s="858"/>
      <c r="B307" s="852"/>
      <c r="C307" s="840"/>
      <c r="D307" s="843"/>
      <c r="E307" s="861"/>
      <c r="F307" s="851"/>
      <c r="G307" s="852"/>
      <c r="H307" s="162" t="s">
        <v>245</v>
      </c>
      <c r="I307" s="160" t="str">
        <f>+IF('6 Valoración Control'!I306="","",'6 Valoración Control'!I306)</f>
        <v/>
      </c>
      <c r="J307" s="840"/>
      <c r="K307" s="843"/>
      <c r="L307" s="846"/>
      <c r="M307" s="206"/>
      <c r="N307" s="207"/>
      <c r="O307" s="75"/>
      <c r="P307" s="75"/>
      <c r="Q307" s="208"/>
      <c r="R307" s="209"/>
      <c r="S307" s="210"/>
      <c r="T307" s="207"/>
      <c r="U307" s="75"/>
      <c r="V307" s="127"/>
      <c r="W307" s="211"/>
    </row>
    <row r="308" spans="1:23" x14ac:dyDescent="0.25">
      <c r="A308" s="858"/>
      <c r="B308" s="852"/>
      <c r="C308" s="840"/>
      <c r="D308" s="843"/>
      <c r="E308" s="861"/>
      <c r="F308" s="851" t="s">
        <v>249</v>
      </c>
      <c r="G308" s="852" t="str">
        <f>+IF('6 Valoración Control'!G307="","",'6 Valoración Control'!G307)</f>
        <v/>
      </c>
      <c r="H308" s="162" t="s">
        <v>243</v>
      </c>
      <c r="I308" s="160" t="str">
        <f>+IF('6 Valoración Control'!I307="","",'6 Valoración Control'!I307)</f>
        <v/>
      </c>
      <c r="J308" s="840"/>
      <c r="K308" s="843"/>
      <c r="L308" s="846"/>
      <c r="M308" s="206"/>
      <c r="N308" s="207"/>
      <c r="O308" s="75"/>
      <c r="P308" s="75"/>
      <c r="Q308" s="208"/>
      <c r="R308" s="209"/>
      <c r="S308" s="210"/>
      <c r="T308" s="207"/>
      <c r="U308" s="75"/>
      <c r="V308" s="127"/>
      <c r="W308" s="211"/>
    </row>
    <row r="309" spans="1:23" x14ac:dyDescent="0.25">
      <c r="A309" s="858"/>
      <c r="B309" s="852"/>
      <c r="C309" s="840"/>
      <c r="D309" s="843"/>
      <c r="E309" s="861"/>
      <c r="F309" s="851"/>
      <c r="G309" s="852"/>
      <c r="H309" s="162" t="s">
        <v>244</v>
      </c>
      <c r="I309" s="160" t="str">
        <f>+IF('6 Valoración Control'!I308="","",'6 Valoración Control'!I308)</f>
        <v/>
      </c>
      <c r="J309" s="840"/>
      <c r="K309" s="843"/>
      <c r="L309" s="846"/>
      <c r="M309" s="206"/>
      <c r="N309" s="207"/>
      <c r="O309" s="75"/>
      <c r="P309" s="75"/>
      <c r="Q309" s="208"/>
      <c r="R309" s="209"/>
      <c r="S309" s="210"/>
      <c r="T309" s="207"/>
      <c r="U309" s="75"/>
      <c r="V309" s="127"/>
      <c r="W309" s="211"/>
    </row>
    <row r="310" spans="1:23" ht="12.75" thickBot="1" x14ac:dyDescent="0.3">
      <c r="A310" s="859"/>
      <c r="B310" s="854"/>
      <c r="C310" s="841"/>
      <c r="D310" s="844"/>
      <c r="E310" s="862"/>
      <c r="F310" s="853"/>
      <c r="G310" s="854"/>
      <c r="H310" s="163" t="s">
        <v>245</v>
      </c>
      <c r="I310" s="161" t="str">
        <f>+IF('6 Valoración Control'!I309="","",'6 Valoración Control'!I309)</f>
        <v/>
      </c>
      <c r="J310" s="841"/>
      <c r="K310" s="844"/>
      <c r="L310" s="847"/>
      <c r="M310" s="218"/>
      <c r="N310" s="219"/>
      <c r="O310" s="88"/>
      <c r="P310" s="88"/>
      <c r="Q310" s="220"/>
      <c r="R310" s="221"/>
      <c r="S310" s="222"/>
      <c r="T310" s="219"/>
      <c r="U310" s="88"/>
      <c r="V310" s="129"/>
      <c r="W310" s="223"/>
    </row>
    <row r="311" spans="1:23" x14ac:dyDescent="0.25">
      <c r="B311" s="57"/>
      <c r="D311" s="59"/>
      <c r="E311" s="59"/>
      <c r="H311" s="57"/>
      <c r="I311" s="57"/>
      <c r="K311" s="59"/>
      <c r="L311" s="59"/>
    </row>
    <row r="312" spans="1:23" x14ac:dyDescent="0.25">
      <c r="B312" s="57"/>
      <c r="D312" s="59"/>
      <c r="E312" s="59"/>
      <c r="H312" s="57"/>
      <c r="I312" s="57"/>
      <c r="K312" s="59"/>
      <c r="L312" s="59"/>
    </row>
    <row r="313" spans="1:23" x14ac:dyDescent="0.25">
      <c r="B313" s="57"/>
      <c r="D313" s="59"/>
      <c r="E313" s="59"/>
      <c r="H313" s="57"/>
      <c r="I313" s="57"/>
      <c r="K313" s="59"/>
      <c r="L313" s="59"/>
    </row>
    <row r="314" spans="1:23" x14ac:dyDescent="0.25">
      <c r="B314" s="57"/>
      <c r="D314" s="59"/>
      <c r="E314" s="59"/>
      <c r="H314" s="57"/>
      <c r="I314" s="57"/>
      <c r="K314" s="59"/>
      <c r="L314" s="59"/>
    </row>
    <row r="315" spans="1:23" x14ac:dyDescent="0.25">
      <c r="B315" s="57"/>
      <c r="D315" s="59"/>
      <c r="E315" s="59"/>
      <c r="H315" s="57"/>
      <c r="I315" s="57"/>
      <c r="K315" s="59"/>
      <c r="L315" s="59"/>
    </row>
    <row r="316" spans="1:23" x14ac:dyDescent="0.25">
      <c r="B316" s="57"/>
      <c r="D316" s="59"/>
      <c r="E316" s="59"/>
      <c r="H316" s="57"/>
      <c r="I316" s="57"/>
      <c r="K316" s="59"/>
      <c r="L316" s="59"/>
    </row>
    <row r="317" spans="1:23" x14ac:dyDescent="0.25">
      <c r="B317" s="57"/>
      <c r="D317" s="59"/>
      <c r="E317" s="59"/>
      <c r="H317" s="57"/>
      <c r="I317" s="57"/>
      <c r="K317" s="59"/>
      <c r="L317" s="59"/>
    </row>
  </sheetData>
  <sheetProtection formatColumns="0" formatRows="0" sort="0" autoFilter="0" pivotTables="0"/>
  <dataConsolidate/>
  <mergeCells count="367">
    <mergeCell ref="G11:G13"/>
    <mergeCell ref="F14:F16"/>
    <mergeCell ref="G14:G16"/>
    <mergeCell ref="F17:F19"/>
    <mergeCell ref="G17:G19"/>
    <mergeCell ref="F20:F22"/>
    <mergeCell ref="T9:V9"/>
    <mergeCell ref="N9:Q9"/>
    <mergeCell ref="G20:G22"/>
    <mergeCell ref="J9:L9"/>
    <mergeCell ref="J11:J25"/>
    <mergeCell ref="K11:K25"/>
    <mergeCell ref="L11:L25"/>
    <mergeCell ref="G23:G25"/>
    <mergeCell ref="C9:E9"/>
    <mergeCell ref="A11:A25"/>
    <mergeCell ref="B11:B25"/>
    <mergeCell ref="C11:C25"/>
    <mergeCell ref="D11:D25"/>
    <mergeCell ref="E11:E25"/>
    <mergeCell ref="F11:F13"/>
    <mergeCell ref="F23:F25"/>
    <mergeCell ref="A1:B3"/>
    <mergeCell ref="C2:C3"/>
    <mergeCell ref="A26:A40"/>
    <mergeCell ref="B26:B40"/>
    <mergeCell ref="C26:C40"/>
    <mergeCell ref="D26:D40"/>
    <mergeCell ref="E26:E40"/>
    <mergeCell ref="F26:F28"/>
    <mergeCell ref="G26:G28"/>
    <mergeCell ref="F29:F31"/>
    <mergeCell ref="G29:G31"/>
    <mergeCell ref="F32:F34"/>
    <mergeCell ref="G32:G34"/>
    <mergeCell ref="F35:F37"/>
    <mergeCell ref="G35:G37"/>
    <mergeCell ref="F38:F40"/>
    <mergeCell ref="G38:G40"/>
    <mergeCell ref="A41:A55"/>
    <mergeCell ref="B41:B55"/>
    <mergeCell ref="C41:C55"/>
    <mergeCell ref="D41:D55"/>
    <mergeCell ref="E41:E55"/>
    <mergeCell ref="F41:F43"/>
    <mergeCell ref="G41:G43"/>
    <mergeCell ref="F44:F46"/>
    <mergeCell ref="G44:G46"/>
    <mergeCell ref="F47:F49"/>
    <mergeCell ref="G47:G49"/>
    <mergeCell ref="F50:F52"/>
    <mergeCell ref="G50:G52"/>
    <mergeCell ref="F53:F55"/>
    <mergeCell ref="G53:G55"/>
    <mergeCell ref="A56:A70"/>
    <mergeCell ref="B56:B70"/>
    <mergeCell ref="C56:C70"/>
    <mergeCell ref="D56:D70"/>
    <mergeCell ref="E56:E70"/>
    <mergeCell ref="F56:F58"/>
    <mergeCell ref="G56:G58"/>
    <mergeCell ref="F59:F61"/>
    <mergeCell ref="G59:G61"/>
    <mergeCell ref="F62:F64"/>
    <mergeCell ref="G62:G64"/>
    <mergeCell ref="F65:F67"/>
    <mergeCell ref="G65:G67"/>
    <mergeCell ref="F68:F70"/>
    <mergeCell ref="G68:G70"/>
    <mergeCell ref="F71:F73"/>
    <mergeCell ref="G71:G73"/>
    <mergeCell ref="F74:F76"/>
    <mergeCell ref="G74:G76"/>
    <mergeCell ref="F77:F79"/>
    <mergeCell ref="G77:G79"/>
    <mergeCell ref="A71:A85"/>
    <mergeCell ref="B71:B85"/>
    <mergeCell ref="C71:C85"/>
    <mergeCell ref="D71:D85"/>
    <mergeCell ref="E71:E85"/>
    <mergeCell ref="F80:F82"/>
    <mergeCell ref="G80:G82"/>
    <mergeCell ref="F83:F85"/>
    <mergeCell ref="G83:G85"/>
    <mergeCell ref="A86:A100"/>
    <mergeCell ref="B86:B100"/>
    <mergeCell ref="C86:C100"/>
    <mergeCell ref="D86:D100"/>
    <mergeCell ref="E86:E100"/>
    <mergeCell ref="F86:F88"/>
    <mergeCell ref="G86:G88"/>
    <mergeCell ref="F89:F91"/>
    <mergeCell ref="G89:G91"/>
    <mergeCell ref="F92:F94"/>
    <mergeCell ref="G92:G94"/>
    <mergeCell ref="F95:F97"/>
    <mergeCell ref="G95:G97"/>
    <mergeCell ref="F98:F100"/>
    <mergeCell ref="G98:G100"/>
    <mergeCell ref="A101:A115"/>
    <mergeCell ref="B101:B115"/>
    <mergeCell ref="C101:C115"/>
    <mergeCell ref="D101:D115"/>
    <mergeCell ref="E101:E115"/>
    <mergeCell ref="F101:F103"/>
    <mergeCell ref="G101:G103"/>
    <mergeCell ref="F104:F106"/>
    <mergeCell ref="G104:G106"/>
    <mergeCell ref="F107:F109"/>
    <mergeCell ref="G107:G109"/>
    <mergeCell ref="F110:F112"/>
    <mergeCell ref="G110:G112"/>
    <mergeCell ref="F113:F115"/>
    <mergeCell ref="G113:G115"/>
    <mergeCell ref="A116:A130"/>
    <mergeCell ref="B116:B130"/>
    <mergeCell ref="C116:C130"/>
    <mergeCell ref="D116:D130"/>
    <mergeCell ref="E116:E130"/>
    <mergeCell ref="F116:F118"/>
    <mergeCell ref="G116:G118"/>
    <mergeCell ref="F119:F121"/>
    <mergeCell ref="G119:G121"/>
    <mergeCell ref="F122:F124"/>
    <mergeCell ref="G122:G124"/>
    <mergeCell ref="F125:F127"/>
    <mergeCell ref="G125:G127"/>
    <mergeCell ref="F128:F130"/>
    <mergeCell ref="G128:G130"/>
    <mergeCell ref="A131:A145"/>
    <mergeCell ref="B131:B145"/>
    <mergeCell ref="C131:C145"/>
    <mergeCell ref="D131:D145"/>
    <mergeCell ref="E131:E145"/>
    <mergeCell ref="F131:F133"/>
    <mergeCell ref="G131:G133"/>
    <mergeCell ref="F134:F136"/>
    <mergeCell ref="G134:G136"/>
    <mergeCell ref="F137:F139"/>
    <mergeCell ref="G137:G139"/>
    <mergeCell ref="F140:F142"/>
    <mergeCell ref="G140:G142"/>
    <mergeCell ref="F143:F145"/>
    <mergeCell ref="G143:G145"/>
    <mergeCell ref="F146:F148"/>
    <mergeCell ref="G146:G148"/>
    <mergeCell ref="F149:F151"/>
    <mergeCell ref="G149:G151"/>
    <mergeCell ref="F152:F154"/>
    <mergeCell ref="G152:G154"/>
    <mergeCell ref="A146:A160"/>
    <mergeCell ref="B146:B160"/>
    <mergeCell ref="C146:C160"/>
    <mergeCell ref="D146:D160"/>
    <mergeCell ref="E146:E160"/>
    <mergeCell ref="F155:F157"/>
    <mergeCell ref="G155:G157"/>
    <mergeCell ref="F158:F160"/>
    <mergeCell ref="G158:G160"/>
    <mergeCell ref="A161:A175"/>
    <mergeCell ref="B161:B175"/>
    <mergeCell ref="C161:C175"/>
    <mergeCell ref="D161:D175"/>
    <mergeCell ref="E161:E175"/>
    <mergeCell ref="F161:F163"/>
    <mergeCell ref="G161:G163"/>
    <mergeCell ref="F164:F166"/>
    <mergeCell ref="G164:G166"/>
    <mergeCell ref="F167:F169"/>
    <mergeCell ref="G167:G169"/>
    <mergeCell ref="F170:F172"/>
    <mergeCell ref="G170:G172"/>
    <mergeCell ref="F173:F175"/>
    <mergeCell ref="G173:G175"/>
    <mergeCell ref="A176:A190"/>
    <mergeCell ref="B176:B190"/>
    <mergeCell ref="C176:C190"/>
    <mergeCell ref="D176:D190"/>
    <mergeCell ref="E176:E190"/>
    <mergeCell ref="F176:F178"/>
    <mergeCell ref="G176:G178"/>
    <mergeCell ref="F179:F181"/>
    <mergeCell ref="G179:G181"/>
    <mergeCell ref="F182:F184"/>
    <mergeCell ref="G182:G184"/>
    <mergeCell ref="F185:F187"/>
    <mergeCell ref="G185:G187"/>
    <mergeCell ref="F188:F190"/>
    <mergeCell ref="G188:G190"/>
    <mergeCell ref="A191:A205"/>
    <mergeCell ref="B191:B205"/>
    <mergeCell ref="C191:C205"/>
    <mergeCell ref="D191:D205"/>
    <mergeCell ref="E191:E205"/>
    <mergeCell ref="F191:F193"/>
    <mergeCell ref="G191:G193"/>
    <mergeCell ref="F194:F196"/>
    <mergeCell ref="G194:G196"/>
    <mergeCell ref="F197:F199"/>
    <mergeCell ref="G197:G199"/>
    <mergeCell ref="F200:F202"/>
    <mergeCell ref="G200:G202"/>
    <mergeCell ref="F203:F205"/>
    <mergeCell ref="G203:G205"/>
    <mergeCell ref="A206:A220"/>
    <mergeCell ref="B206:B220"/>
    <mergeCell ref="C206:C220"/>
    <mergeCell ref="D206:D220"/>
    <mergeCell ref="E206:E220"/>
    <mergeCell ref="F206:F208"/>
    <mergeCell ref="G206:G208"/>
    <mergeCell ref="F209:F211"/>
    <mergeCell ref="G209:G211"/>
    <mergeCell ref="F212:F214"/>
    <mergeCell ref="G212:G214"/>
    <mergeCell ref="F215:F217"/>
    <mergeCell ref="G215:G217"/>
    <mergeCell ref="F218:F220"/>
    <mergeCell ref="G218:G220"/>
    <mergeCell ref="G221:G223"/>
    <mergeCell ref="F224:F226"/>
    <mergeCell ref="G224:G226"/>
    <mergeCell ref="F227:F229"/>
    <mergeCell ref="G227:G229"/>
    <mergeCell ref="A221:A235"/>
    <mergeCell ref="B221:B235"/>
    <mergeCell ref="C221:C235"/>
    <mergeCell ref="D221:D235"/>
    <mergeCell ref="E221:E235"/>
    <mergeCell ref="F230:F232"/>
    <mergeCell ref="G230:G232"/>
    <mergeCell ref="F233:F235"/>
    <mergeCell ref="G233:G235"/>
    <mergeCell ref="F221:F223"/>
    <mergeCell ref="A236:A250"/>
    <mergeCell ref="B236:B250"/>
    <mergeCell ref="C236:C250"/>
    <mergeCell ref="D236:D250"/>
    <mergeCell ref="E236:E250"/>
    <mergeCell ref="F236:F238"/>
    <mergeCell ref="G236:G238"/>
    <mergeCell ref="F239:F241"/>
    <mergeCell ref="G239:G241"/>
    <mergeCell ref="F242:F244"/>
    <mergeCell ref="G242:G244"/>
    <mergeCell ref="F245:F247"/>
    <mergeCell ref="G245:G247"/>
    <mergeCell ref="F248:F250"/>
    <mergeCell ref="G248:G250"/>
    <mergeCell ref="A251:A265"/>
    <mergeCell ref="B251:B265"/>
    <mergeCell ref="C251:C265"/>
    <mergeCell ref="D251:D265"/>
    <mergeCell ref="E251:E265"/>
    <mergeCell ref="F251:F253"/>
    <mergeCell ref="G251:G253"/>
    <mergeCell ref="F254:F256"/>
    <mergeCell ref="G254:G256"/>
    <mergeCell ref="F257:F259"/>
    <mergeCell ref="G257:G259"/>
    <mergeCell ref="F260:F262"/>
    <mergeCell ref="G260:G262"/>
    <mergeCell ref="F263:F265"/>
    <mergeCell ref="G263:G265"/>
    <mergeCell ref="D266:D280"/>
    <mergeCell ref="E266:E280"/>
    <mergeCell ref="F266:F268"/>
    <mergeCell ref="G266:G268"/>
    <mergeCell ref="F269:F271"/>
    <mergeCell ref="G269:G271"/>
    <mergeCell ref="F272:F274"/>
    <mergeCell ref="G272:G274"/>
    <mergeCell ref="F275:F277"/>
    <mergeCell ref="G275:G277"/>
    <mergeCell ref="F278:F280"/>
    <mergeCell ref="A296:A310"/>
    <mergeCell ref="B296:B310"/>
    <mergeCell ref="C296:C310"/>
    <mergeCell ref="D296:D310"/>
    <mergeCell ref="E296:E310"/>
    <mergeCell ref="G278:G280"/>
    <mergeCell ref="A281:A295"/>
    <mergeCell ref="B281:B295"/>
    <mergeCell ref="C281:C295"/>
    <mergeCell ref="D281:D295"/>
    <mergeCell ref="E281:E295"/>
    <mergeCell ref="F281:F283"/>
    <mergeCell ref="G281:G283"/>
    <mergeCell ref="F284:F286"/>
    <mergeCell ref="G284:G286"/>
    <mergeCell ref="F287:F289"/>
    <mergeCell ref="G287:G289"/>
    <mergeCell ref="F290:F292"/>
    <mergeCell ref="G290:G292"/>
    <mergeCell ref="F293:F295"/>
    <mergeCell ref="G293:G295"/>
    <mergeCell ref="A266:A280"/>
    <mergeCell ref="B266:B280"/>
    <mergeCell ref="C266:C280"/>
    <mergeCell ref="F305:F307"/>
    <mergeCell ref="G305:G307"/>
    <mergeCell ref="F308:F310"/>
    <mergeCell ref="G308:G310"/>
    <mergeCell ref="F296:F298"/>
    <mergeCell ref="G296:G298"/>
    <mergeCell ref="F299:F301"/>
    <mergeCell ref="G299:G301"/>
    <mergeCell ref="F302:F304"/>
    <mergeCell ref="G302:G304"/>
    <mergeCell ref="J56:J70"/>
    <mergeCell ref="K56:K70"/>
    <mergeCell ref="L56:L70"/>
    <mergeCell ref="J71:J85"/>
    <mergeCell ref="K71:K85"/>
    <mergeCell ref="L71:L85"/>
    <mergeCell ref="J26:J40"/>
    <mergeCell ref="K26:K40"/>
    <mergeCell ref="L26:L40"/>
    <mergeCell ref="J41:J55"/>
    <mergeCell ref="K41:K55"/>
    <mergeCell ref="L41:L55"/>
    <mergeCell ref="J116:J130"/>
    <mergeCell ref="K116:K130"/>
    <mergeCell ref="L116:L130"/>
    <mergeCell ref="J131:J145"/>
    <mergeCell ref="K131:K145"/>
    <mergeCell ref="L131:L145"/>
    <mergeCell ref="J86:J100"/>
    <mergeCell ref="K86:K100"/>
    <mergeCell ref="L86:L100"/>
    <mergeCell ref="J101:J115"/>
    <mergeCell ref="K101:K115"/>
    <mergeCell ref="L101:L115"/>
    <mergeCell ref="L176:L190"/>
    <mergeCell ref="J191:J205"/>
    <mergeCell ref="K191:K205"/>
    <mergeCell ref="L191:L205"/>
    <mergeCell ref="J146:J160"/>
    <mergeCell ref="K146:K160"/>
    <mergeCell ref="L146:L160"/>
    <mergeCell ref="J161:J175"/>
    <mergeCell ref="K161:K175"/>
    <mergeCell ref="L161:L175"/>
    <mergeCell ref="J296:J310"/>
    <mergeCell ref="K296:K310"/>
    <mergeCell ref="L296:L310"/>
    <mergeCell ref="I3:I6"/>
    <mergeCell ref="J266:J280"/>
    <mergeCell ref="K266:K280"/>
    <mergeCell ref="L266:L280"/>
    <mergeCell ref="J281:J295"/>
    <mergeCell ref="K281:K295"/>
    <mergeCell ref="L281:L295"/>
    <mergeCell ref="J236:J250"/>
    <mergeCell ref="K236:K250"/>
    <mergeCell ref="L236:L250"/>
    <mergeCell ref="J251:J265"/>
    <mergeCell ref="K251:K265"/>
    <mergeCell ref="L251:L265"/>
    <mergeCell ref="J206:J220"/>
    <mergeCell ref="K206:K220"/>
    <mergeCell ref="L206:L220"/>
    <mergeCell ref="J221:J235"/>
    <mergeCell ref="K221:K235"/>
    <mergeCell ref="L221:L235"/>
    <mergeCell ref="J176:J190"/>
    <mergeCell ref="K176:K190"/>
  </mergeCells>
  <conditionalFormatting sqref="C11">
    <cfRule type="cellIs" dxfId="799" priority="2139" operator="equal">
      <formula>#REF!</formula>
    </cfRule>
    <cfRule type="cellIs" dxfId="798" priority="2137" operator="equal">
      <formula>#REF!</formula>
    </cfRule>
    <cfRule type="cellIs" dxfId="797" priority="2140" operator="equal">
      <formula>#REF!</formula>
    </cfRule>
    <cfRule type="cellIs" dxfId="796" priority="2138" operator="equal">
      <formula>#REF!</formula>
    </cfRule>
  </conditionalFormatting>
  <conditionalFormatting sqref="C26">
    <cfRule type="cellIs" dxfId="795" priority="1340" operator="equal">
      <formula>#REF!</formula>
    </cfRule>
    <cfRule type="cellIs" dxfId="794" priority="1339" operator="equal">
      <formula>#REF!</formula>
    </cfRule>
    <cfRule type="cellIs" dxfId="793" priority="1338" operator="equal">
      <formula>#REF!</formula>
    </cfRule>
    <cfRule type="cellIs" dxfId="792" priority="1337" operator="equal">
      <formula>#REF!</formula>
    </cfRule>
  </conditionalFormatting>
  <conditionalFormatting sqref="C41">
    <cfRule type="cellIs" dxfId="791" priority="1325" operator="equal">
      <formula>#REF!</formula>
    </cfRule>
    <cfRule type="cellIs" dxfId="790" priority="1326" operator="equal">
      <formula>#REF!</formula>
    </cfRule>
    <cfRule type="cellIs" dxfId="789" priority="1327" operator="equal">
      <formula>#REF!</formula>
    </cfRule>
    <cfRule type="cellIs" dxfId="788" priority="1328" operator="equal">
      <formula>#REF!</formula>
    </cfRule>
  </conditionalFormatting>
  <conditionalFormatting sqref="C56">
    <cfRule type="cellIs" dxfId="787" priority="1313" operator="equal">
      <formula>#REF!</formula>
    </cfRule>
    <cfRule type="cellIs" dxfId="786" priority="1314" operator="equal">
      <formula>#REF!</formula>
    </cfRule>
    <cfRule type="cellIs" dxfId="785" priority="1315" operator="equal">
      <formula>#REF!</formula>
    </cfRule>
    <cfRule type="cellIs" dxfId="784" priority="1316" operator="equal">
      <formula>#REF!</formula>
    </cfRule>
  </conditionalFormatting>
  <conditionalFormatting sqref="C71">
    <cfRule type="cellIs" dxfId="783" priority="1303" operator="equal">
      <formula>#REF!</formula>
    </cfRule>
    <cfRule type="cellIs" dxfId="782" priority="1302" operator="equal">
      <formula>#REF!</formula>
    </cfRule>
    <cfRule type="cellIs" dxfId="781" priority="1304" operator="equal">
      <formula>#REF!</formula>
    </cfRule>
    <cfRule type="cellIs" dxfId="780" priority="1301" operator="equal">
      <formula>#REF!</formula>
    </cfRule>
  </conditionalFormatting>
  <conditionalFormatting sqref="C86">
    <cfRule type="cellIs" dxfId="779" priority="1292" operator="equal">
      <formula>#REF!</formula>
    </cfRule>
    <cfRule type="cellIs" dxfId="778" priority="1290" operator="equal">
      <formula>#REF!</formula>
    </cfRule>
    <cfRule type="cellIs" dxfId="777" priority="1289" operator="equal">
      <formula>#REF!</formula>
    </cfRule>
    <cfRule type="cellIs" dxfId="776" priority="1291" operator="equal">
      <formula>#REF!</formula>
    </cfRule>
  </conditionalFormatting>
  <conditionalFormatting sqref="C101">
    <cfRule type="cellIs" dxfId="775" priority="1278" operator="equal">
      <formula>#REF!</formula>
    </cfRule>
    <cfRule type="cellIs" dxfId="774" priority="1277" operator="equal">
      <formula>#REF!</formula>
    </cfRule>
    <cfRule type="cellIs" dxfId="773" priority="1279" operator="equal">
      <formula>#REF!</formula>
    </cfRule>
    <cfRule type="cellIs" dxfId="772" priority="1280" operator="equal">
      <formula>#REF!</formula>
    </cfRule>
  </conditionalFormatting>
  <conditionalFormatting sqref="C116">
    <cfRule type="cellIs" dxfId="771" priority="1268" operator="equal">
      <formula>#REF!</formula>
    </cfRule>
    <cfRule type="cellIs" dxfId="770" priority="1267" operator="equal">
      <formula>#REF!</formula>
    </cfRule>
    <cfRule type="cellIs" dxfId="769" priority="1266" operator="equal">
      <formula>#REF!</formula>
    </cfRule>
    <cfRule type="cellIs" dxfId="768" priority="1265" operator="equal">
      <formula>#REF!</formula>
    </cfRule>
  </conditionalFormatting>
  <conditionalFormatting sqref="C131">
    <cfRule type="cellIs" dxfId="767" priority="1253" operator="equal">
      <formula>#REF!</formula>
    </cfRule>
    <cfRule type="cellIs" dxfId="766" priority="1255" operator="equal">
      <formula>#REF!</formula>
    </cfRule>
    <cfRule type="cellIs" dxfId="765" priority="1254" operator="equal">
      <formula>#REF!</formula>
    </cfRule>
    <cfRule type="cellIs" dxfId="764" priority="1256" operator="equal">
      <formula>#REF!</formula>
    </cfRule>
  </conditionalFormatting>
  <conditionalFormatting sqref="C146">
    <cfRule type="cellIs" dxfId="763" priority="1241" operator="equal">
      <formula>#REF!</formula>
    </cfRule>
    <cfRule type="cellIs" dxfId="762" priority="1242" operator="equal">
      <formula>#REF!</formula>
    </cfRule>
    <cfRule type="cellIs" dxfId="761" priority="1244" operator="equal">
      <formula>#REF!</formula>
    </cfRule>
    <cfRule type="cellIs" dxfId="760" priority="1243" operator="equal">
      <formula>#REF!</formula>
    </cfRule>
  </conditionalFormatting>
  <conditionalFormatting sqref="C161">
    <cfRule type="cellIs" dxfId="759" priority="1232" operator="equal">
      <formula>#REF!</formula>
    </cfRule>
    <cfRule type="cellIs" dxfId="758" priority="1231" operator="equal">
      <formula>#REF!</formula>
    </cfRule>
    <cfRule type="cellIs" dxfId="757" priority="1230" operator="equal">
      <formula>#REF!</formula>
    </cfRule>
    <cfRule type="cellIs" dxfId="756" priority="1229" operator="equal">
      <formula>#REF!</formula>
    </cfRule>
  </conditionalFormatting>
  <conditionalFormatting sqref="C176">
    <cfRule type="cellIs" dxfId="755" priority="1218" operator="equal">
      <formula>#REF!</formula>
    </cfRule>
    <cfRule type="cellIs" dxfId="754" priority="1220" operator="equal">
      <formula>#REF!</formula>
    </cfRule>
    <cfRule type="cellIs" dxfId="753" priority="1217" operator="equal">
      <formula>#REF!</formula>
    </cfRule>
    <cfRule type="cellIs" dxfId="752" priority="1219" operator="equal">
      <formula>#REF!</formula>
    </cfRule>
  </conditionalFormatting>
  <conditionalFormatting sqref="C191">
    <cfRule type="cellIs" dxfId="751" priority="1207" operator="equal">
      <formula>#REF!</formula>
    </cfRule>
    <cfRule type="cellIs" dxfId="750" priority="1205" operator="equal">
      <formula>#REF!</formula>
    </cfRule>
    <cfRule type="cellIs" dxfId="749" priority="1206" operator="equal">
      <formula>#REF!</formula>
    </cfRule>
    <cfRule type="cellIs" dxfId="748" priority="1208" operator="equal">
      <formula>#REF!</formula>
    </cfRule>
  </conditionalFormatting>
  <conditionalFormatting sqref="C206">
    <cfRule type="cellIs" dxfId="747" priority="1194" operator="equal">
      <formula>#REF!</formula>
    </cfRule>
    <cfRule type="cellIs" dxfId="746" priority="1196" operator="equal">
      <formula>#REF!</formula>
    </cfRule>
    <cfRule type="cellIs" dxfId="745" priority="1195" operator="equal">
      <formula>#REF!</formula>
    </cfRule>
    <cfRule type="cellIs" dxfId="744" priority="1193" operator="equal">
      <formula>#REF!</formula>
    </cfRule>
  </conditionalFormatting>
  <conditionalFormatting sqref="C221">
    <cfRule type="cellIs" dxfId="743" priority="1181" operator="equal">
      <formula>#REF!</formula>
    </cfRule>
    <cfRule type="cellIs" dxfId="742" priority="1182" operator="equal">
      <formula>#REF!</formula>
    </cfRule>
    <cfRule type="cellIs" dxfId="741" priority="1183" operator="equal">
      <formula>#REF!</formula>
    </cfRule>
    <cfRule type="cellIs" dxfId="740" priority="1184" operator="equal">
      <formula>#REF!</formula>
    </cfRule>
  </conditionalFormatting>
  <conditionalFormatting sqref="C236">
    <cfRule type="cellIs" dxfId="739" priority="1172" operator="equal">
      <formula>#REF!</formula>
    </cfRule>
    <cfRule type="cellIs" dxfId="738" priority="1169" operator="equal">
      <formula>#REF!</formula>
    </cfRule>
    <cfRule type="cellIs" dxfId="737" priority="1170" operator="equal">
      <formula>#REF!</formula>
    </cfRule>
    <cfRule type="cellIs" dxfId="736" priority="1171" operator="equal">
      <formula>#REF!</formula>
    </cfRule>
  </conditionalFormatting>
  <conditionalFormatting sqref="C251">
    <cfRule type="cellIs" dxfId="735" priority="1158" operator="equal">
      <formula>#REF!</formula>
    </cfRule>
    <cfRule type="cellIs" dxfId="734" priority="1160" operator="equal">
      <formula>#REF!</formula>
    </cfRule>
    <cfRule type="cellIs" dxfId="733" priority="1157" operator="equal">
      <formula>#REF!</formula>
    </cfRule>
    <cfRule type="cellIs" dxfId="732" priority="1159" operator="equal">
      <formula>#REF!</formula>
    </cfRule>
  </conditionalFormatting>
  <conditionalFormatting sqref="C266">
    <cfRule type="cellIs" dxfId="731" priority="1146" operator="equal">
      <formula>#REF!</formula>
    </cfRule>
    <cfRule type="cellIs" dxfId="730" priority="1147" operator="equal">
      <formula>#REF!</formula>
    </cfRule>
    <cfRule type="cellIs" dxfId="729" priority="1145" operator="equal">
      <formula>#REF!</formula>
    </cfRule>
    <cfRule type="cellIs" dxfId="728" priority="1148" operator="equal">
      <formula>#REF!</formula>
    </cfRule>
  </conditionalFormatting>
  <conditionalFormatting sqref="C281">
    <cfRule type="cellIs" dxfId="727" priority="1134" operator="equal">
      <formula>#REF!</formula>
    </cfRule>
    <cfRule type="cellIs" dxfId="726" priority="1135" operator="equal">
      <formula>#REF!</formula>
    </cfRule>
    <cfRule type="cellIs" dxfId="725" priority="1136" operator="equal">
      <formula>#REF!</formula>
    </cfRule>
    <cfRule type="cellIs" dxfId="724" priority="1133" operator="equal">
      <formula>#REF!</formula>
    </cfRule>
  </conditionalFormatting>
  <conditionalFormatting sqref="C296">
    <cfRule type="cellIs" dxfId="723" priority="1122" operator="equal">
      <formula>#REF!</formula>
    </cfRule>
    <cfRule type="cellIs" dxfId="722" priority="1121" operator="equal">
      <formula>#REF!</formula>
    </cfRule>
    <cfRule type="cellIs" dxfId="721" priority="1124" operator="equal">
      <formula>#REF!</formula>
    </cfRule>
    <cfRule type="cellIs" dxfId="720" priority="1123" operator="equal">
      <formula>#REF!</formula>
    </cfRule>
  </conditionalFormatting>
  <conditionalFormatting sqref="C26:E26">
    <cfRule type="cellIs" dxfId="719" priority="1335" operator="equal">
      <formula>#REF!</formula>
    </cfRule>
  </conditionalFormatting>
  <conditionalFormatting sqref="C11:F11">
    <cfRule type="cellIs" dxfId="718" priority="2135" operator="equal">
      <formula>#REF!</formula>
    </cfRule>
  </conditionalFormatting>
  <conditionalFormatting sqref="C41:F41">
    <cfRule type="cellIs" dxfId="717" priority="1323" operator="equal">
      <formula>#REF!</formula>
    </cfRule>
  </conditionalFormatting>
  <conditionalFormatting sqref="C56:F56">
    <cfRule type="cellIs" dxfId="716" priority="1311" operator="equal">
      <formula>#REF!</formula>
    </cfRule>
  </conditionalFormatting>
  <conditionalFormatting sqref="C71:F71">
    <cfRule type="cellIs" dxfId="715" priority="1299" operator="equal">
      <formula>#REF!</formula>
    </cfRule>
  </conditionalFormatting>
  <conditionalFormatting sqref="C86:F86">
    <cfRule type="cellIs" dxfId="714" priority="1287" operator="equal">
      <formula>#REF!</formula>
    </cfRule>
  </conditionalFormatting>
  <conditionalFormatting sqref="C101:F101">
    <cfRule type="cellIs" dxfId="713" priority="1275" operator="equal">
      <formula>#REF!</formula>
    </cfRule>
  </conditionalFormatting>
  <conditionalFormatting sqref="C116:F116">
    <cfRule type="cellIs" dxfId="712" priority="1263" operator="equal">
      <formula>#REF!</formula>
    </cfRule>
  </conditionalFormatting>
  <conditionalFormatting sqref="C131:F131">
    <cfRule type="cellIs" dxfId="711" priority="1251" operator="equal">
      <formula>#REF!</formula>
    </cfRule>
  </conditionalFormatting>
  <conditionalFormatting sqref="C146:F146">
    <cfRule type="cellIs" dxfId="710" priority="1239" operator="equal">
      <formula>#REF!</formula>
    </cfRule>
  </conditionalFormatting>
  <conditionalFormatting sqref="C161:F161">
    <cfRule type="cellIs" dxfId="709" priority="1227" operator="equal">
      <formula>#REF!</formula>
    </cfRule>
  </conditionalFormatting>
  <conditionalFormatting sqref="C176:F176">
    <cfRule type="cellIs" dxfId="708" priority="1215" operator="equal">
      <formula>#REF!</formula>
    </cfRule>
  </conditionalFormatting>
  <conditionalFormatting sqref="C191:F191">
    <cfRule type="cellIs" dxfId="707" priority="1203" operator="equal">
      <formula>#REF!</formula>
    </cfRule>
  </conditionalFormatting>
  <conditionalFormatting sqref="C206:F206">
    <cfRule type="cellIs" dxfId="706" priority="1191" operator="equal">
      <formula>#REF!</formula>
    </cfRule>
  </conditionalFormatting>
  <conditionalFormatting sqref="C221:F221">
    <cfRule type="cellIs" dxfId="705" priority="1179" operator="equal">
      <formula>#REF!</formula>
    </cfRule>
  </conditionalFormatting>
  <conditionalFormatting sqref="C236:F236">
    <cfRule type="cellIs" dxfId="704" priority="1167" operator="equal">
      <formula>#REF!</formula>
    </cfRule>
  </conditionalFormatting>
  <conditionalFormatting sqref="C251:F251">
    <cfRule type="cellIs" dxfId="703" priority="1155" operator="equal">
      <formula>#REF!</formula>
    </cfRule>
  </conditionalFormatting>
  <conditionalFormatting sqref="C266:F266">
    <cfRule type="cellIs" dxfId="702" priority="1143" operator="equal">
      <formula>#REF!</formula>
    </cfRule>
  </conditionalFormatting>
  <conditionalFormatting sqref="C281:F281">
    <cfRule type="cellIs" dxfId="701" priority="1131" operator="equal">
      <formula>#REF!</formula>
    </cfRule>
  </conditionalFormatting>
  <conditionalFormatting sqref="C296:F296">
    <cfRule type="cellIs" dxfId="700" priority="1119" operator="equal">
      <formula>#REF!</formula>
    </cfRule>
  </conditionalFormatting>
  <conditionalFormatting sqref="D11">
    <cfRule type="cellIs" dxfId="699" priority="2134" operator="equal">
      <formula>#REF!</formula>
    </cfRule>
    <cfRule type="cellIs" dxfId="698" priority="2133" operator="equal">
      <formula>#REF!</formula>
    </cfRule>
  </conditionalFormatting>
  <conditionalFormatting sqref="D26">
    <cfRule type="cellIs" dxfId="697" priority="1333" operator="equal">
      <formula>#REF!</formula>
    </cfRule>
    <cfRule type="cellIs" dxfId="696" priority="1334" operator="equal">
      <formula>#REF!</formula>
    </cfRule>
  </conditionalFormatting>
  <conditionalFormatting sqref="D41">
    <cfRule type="cellIs" dxfId="695" priority="1322" operator="equal">
      <formula>#REF!</formula>
    </cfRule>
    <cfRule type="cellIs" dxfId="694" priority="1321" operator="equal">
      <formula>#REF!</formula>
    </cfRule>
  </conditionalFormatting>
  <conditionalFormatting sqref="D56">
    <cfRule type="cellIs" dxfId="693" priority="1309" operator="equal">
      <formula>#REF!</formula>
    </cfRule>
    <cfRule type="cellIs" dxfId="692" priority="1310" operator="equal">
      <formula>#REF!</formula>
    </cfRule>
  </conditionalFormatting>
  <conditionalFormatting sqref="D71">
    <cfRule type="cellIs" dxfId="691" priority="1298" operator="equal">
      <formula>#REF!</formula>
    </cfRule>
    <cfRule type="cellIs" dxfId="690" priority="1297" operator="equal">
      <formula>#REF!</formula>
    </cfRule>
  </conditionalFormatting>
  <conditionalFormatting sqref="D86">
    <cfRule type="cellIs" dxfId="689" priority="1286" operator="equal">
      <formula>#REF!</formula>
    </cfRule>
    <cfRule type="cellIs" dxfId="688" priority="1285" operator="equal">
      <formula>#REF!</formula>
    </cfRule>
  </conditionalFormatting>
  <conditionalFormatting sqref="D101">
    <cfRule type="cellIs" dxfId="687" priority="1273" operator="equal">
      <formula>#REF!</formula>
    </cfRule>
    <cfRule type="cellIs" dxfId="686" priority="1274" operator="equal">
      <formula>#REF!</formula>
    </cfRule>
  </conditionalFormatting>
  <conditionalFormatting sqref="D116">
    <cfRule type="cellIs" dxfId="685" priority="1262" operator="equal">
      <formula>#REF!</formula>
    </cfRule>
    <cfRule type="cellIs" dxfId="684" priority="1261" operator="equal">
      <formula>#REF!</formula>
    </cfRule>
  </conditionalFormatting>
  <conditionalFormatting sqref="D131">
    <cfRule type="cellIs" dxfId="683" priority="1249" operator="equal">
      <formula>#REF!</formula>
    </cfRule>
    <cfRule type="cellIs" dxfId="682" priority="1250" operator="equal">
      <formula>#REF!</formula>
    </cfRule>
  </conditionalFormatting>
  <conditionalFormatting sqref="D146">
    <cfRule type="cellIs" dxfId="681" priority="1238" operator="equal">
      <formula>#REF!</formula>
    </cfRule>
    <cfRule type="cellIs" dxfId="680" priority="1237" operator="equal">
      <formula>#REF!</formula>
    </cfRule>
  </conditionalFormatting>
  <conditionalFormatting sqref="D161">
    <cfRule type="cellIs" dxfId="679" priority="1225" operator="equal">
      <formula>#REF!</formula>
    </cfRule>
    <cfRule type="cellIs" dxfId="678" priority="1226" operator="equal">
      <formula>#REF!</formula>
    </cfRule>
  </conditionalFormatting>
  <conditionalFormatting sqref="D176">
    <cfRule type="cellIs" dxfId="677" priority="1214" operator="equal">
      <formula>#REF!</formula>
    </cfRule>
    <cfRule type="cellIs" dxfId="676" priority="1213" operator="equal">
      <formula>#REF!</formula>
    </cfRule>
  </conditionalFormatting>
  <conditionalFormatting sqref="D191">
    <cfRule type="cellIs" dxfId="675" priority="1202" operator="equal">
      <formula>#REF!</formula>
    </cfRule>
    <cfRule type="cellIs" dxfId="674" priority="1201" operator="equal">
      <formula>#REF!</formula>
    </cfRule>
  </conditionalFormatting>
  <conditionalFormatting sqref="D206">
    <cfRule type="cellIs" dxfId="673" priority="1189" operator="equal">
      <formula>#REF!</formula>
    </cfRule>
    <cfRule type="cellIs" dxfId="672" priority="1190" operator="equal">
      <formula>#REF!</formula>
    </cfRule>
  </conditionalFormatting>
  <conditionalFormatting sqref="D221">
    <cfRule type="cellIs" dxfId="671" priority="1178" operator="equal">
      <formula>#REF!</formula>
    </cfRule>
    <cfRule type="cellIs" dxfId="670" priority="1177" operator="equal">
      <formula>#REF!</formula>
    </cfRule>
  </conditionalFormatting>
  <conditionalFormatting sqref="D236">
    <cfRule type="cellIs" dxfId="669" priority="1165" operator="equal">
      <formula>#REF!</formula>
    </cfRule>
    <cfRule type="cellIs" dxfId="668" priority="1166" operator="equal">
      <formula>#REF!</formula>
    </cfRule>
  </conditionalFormatting>
  <conditionalFormatting sqref="D251">
    <cfRule type="cellIs" dxfId="667" priority="1154" operator="equal">
      <formula>#REF!</formula>
    </cfRule>
    <cfRule type="cellIs" dxfId="666" priority="1153" operator="equal">
      <formula>#REF!</formula>
    </cfRule>
  </conditionalFormatting>
  <conditionalFormatting sqref="D266">
    <cfRule type="cellIs" dxfId="665" priority="1141" operator="equal">
      <formula>#REF!</formula>
    </cfRule>
    <cfRule type="cellIs" dxfId="664" priority="1142" operator="equal">
      <formula>#REF!</formula>
    </cfRule>
  </conditionalFormatting>
  <conditionalFormatting sqref="D281">
    <cfRule type="cellIs" dxfId="663" priority="1129" operator="equal">
      <formula>#REF!</formula>
    </cfRule>
    <cfRule type="cellIs" dxfId="662" priority="1130" operator="equal">
      <formula>#REF!</formula>
    </cfRule>
  </conditionalFormatting>
  <conditionalFormatting sqref="D296">
    <cfRule type="cellIs" dxfId="661" priority="1117" operator="equal">
      <formula>#REF!</formula>
    </cfRule>
    <cfRule type="cellIs" dxfId="660" priority="1118" operator="equal">
      <formula>#REF!</formula>
    </cfRule>
  </conditionalFormatting>
  <conditionalFormatting sqref="E26">
    <cfRule type="cellIs" dxfId="659" priority="1342" operator="equal">
      <formula>#REF!</formula>
    </cfRule>
    <cfRule type="cellIs" dxfId="658" priority="1343" operator="equal">
      <formula>#REF!</formula>
    </cfRule>
    <cfRule type="cellIs" dxfId="657" priority="1344" operator="equal">
      <formula>#REF!</formula>
    </cfRule>
  </conditionalFormatting>
  <conditionalFormatting sqref="E11:F11">
    <cfRule type="cellIs" dxfId="656" priority="2143" operator="equal">
      <formula>#REF!</formula>
    </cfRule>
    <cfRule type="cellIs" dxfId="655" priority="2142" operator="equal">
      <formula>#REF!</formula>
    </cfRule>
    <cfRule type="cellIs" dxfId="654" priority="2144" operator="equal">
      <formula>#REF!</formula>
    </cfRule>
  </conditionalFormatting>
  <conditionalFormatting sqref="E41:F41">
    <cfRule type="cellIs" dxfId="653" priority="1332" operator="equal">
      <formula>#REF!</formula>
    </cfRule>
    <cfRule type="cellIs" dxfId="652" priority="1331" operator="equal">
      <formula>#REF!</formula>
    </cfRule>
    <cfRule type="cellIs" dxfId="651" priority="1330" operator="equal">
      <formula>#REF!</formula>
    </cfRule>
  </conditionalFormatting>
  <conditionalFormatting sqref="E56:F56">
    <cfRule type="cellIs" dxfId="650" priority="1319" operator="equal">
      <formula>#REF!</formula>
    </cfRule>
    <cfRule type="cellIs" dxfId="649" priority="1318" operator="equal">
      <formula>#REF!</formula>
    </cfRule>
    <cfRule type="cellIs" dxfId="648" priority="1320" operator="equal">
      <formula>#REF!</formula>
    </cfRule>
  </conditionalFormatting>
  <conditionalFormatting sqref="E71:F71">
    <cfRule type="cellIs" dxfId="647" priority="1308" operator="equal">
      <formula>#REF!</formula>
    </cfRule>
    <cfRule type="cellIs" dxfId="646" priority="1307" operator="equal">
      <formula>#REF!</formula>
    </cfRule>
    <cfRule type="cellIs" dxfId="645" priority="1306" operator="equal">
      <formula>#REF!</formula>
    </cfRule>
  </conditionalFormatting>
  <conditionalFormatting sqref="E86:F86">
    <cfRule type="cellIs" dxfId="644" priority="1296" operator="equal">
      <formula>#REF!</formula>
    </cfRule>
    <cfRule type="cellIs" dxfId="643" priority="1295" operator="equal">
      <formula>#REF!</formula>
    </cfRule>
    <cfRule type="cellIs" dxfId="642" priority="1294" operator="equal">
      <formula>#REF!</formula>
    </cfRule>
  </conditionalFormatting>
  <conditionalFormatting sqref="E101:F101">
    <cfRule type="cellIs" dxfId="641" priority="1284" operator="equal">
      <formula>#REF!</formula>
    </cfRule>
    <cfRule type="cellIs" dxfId="640" priority="1283" operator="equal">
      <formula>#REF!</formula>
    </cfRule>
    <cfRule type="cellIs" dxfId="639" priority="1282" operator="equal">
      <formula>#REF!</formula>
    </cfRule>
  </conditionalFormatting>
  <conditionalFormatting sqref="E116:F116">
    <cfRule type="cellIs" dxfId="638" priority="1272" operator="equal">
      <formula>#REF!</formula>
    </cfRule>
    <cfRule type="cellIs" dxfId="637" priority="1270" operator="equal">
      <formula>#REF!</formula>
    </cfRule>
    <cfRule type="cellIs" dxfId="636" priority="1271" operator="equal">
      <formula>#REF!</formula>
    </cfRule>
  </conditionalFormatting>
  <conditionalFormatting sqref="E131:F131">
    <cfRule type="cellIs" dxfId="635" priority="1260" operator="equal">
      <formula>#REF!</formula>
    </cfRule>
    <cfRule type="cellIs" dxfId="634" priority="1259" operator="equal">
      <formula>#REF!</formula>
    </cfRule>
    <cfRule type="cellIs" dxfId="633" priority="1258" operator="equal">
      <formula>#REF!</formula>
    </cfRule>
  </conditionalFormatting>
  <conditionalFormatting sqref="E146:F146">
    <cfRule type="cellIs" dxfId="632" priority="1247" operator="equal">
      <formula>#REF!</formula>
    </cfRule>
    <cfRule type="cellIs" dxfId="631" priority="1248" operator="equal">
      <formula>#REF!</formula>
    </cfRule>
    <cfRule type="cellIs" dxfId="630" priority="1246" operator="equal">
      <formula>#REF!</formula>
    </cfRule>
  </conditionalFormatting>
  <conditionalFormatting sqref="E161:F161">
    <cfRule type="cellIs" dxfId="629" priority="1235" operator="equal">
      <formula>#REF!</formula>
    </cfRule>
    <cfRule type="cellIs" dxfId="628" priority="1234" operator="equal">
      <formula>#REF!</formula>
    </cfRule>
    <cfRule type="cellIs" dxfId="627" priority="1236" operator="equal">
      <formula>#REF!</formula>
    </cfRule>
  </conditionalFormatting>
  <conditionalFormatting sqref="E176:F176">
    <cfRule type="cellIs" dxfId="626" priority="1222" operator="equal">
      <formula>#REF!</formula>
    </cfRule>
    <cfRule type="cellIs" dxfId="625" priority="1224" operator="equal">
      <formula>#REF!</formula>
    </cfRule>
    <cfRule type="cellIs" dxfId="624" priority="1223" operator="equal">
      <formula>#REF!</formula>
    </cfRule>
  </conditionalFormatting>
  <conditionalFormatting sqref="E191:F191">
    <cfRule type="cellIs" dxfId="623" priority="1212" operator="equal">
      <formula>#REF!</formula>
    </cfRule>
    <cfRule type="cellIs" dxfId="622" priority="1210" operator="equal">
      <formula>#REF!</formula>
    </cfRule>
    <cfRule type="cellIs" dxfId="621" priority="1211" operator="equal">
      <formula>#REF!</formula>
    </cfRule>
  </conditionalFormatting>
  <conditionalFormatting sqref="E206:F206">
    <cfRule type="cellIs" dxfId="620" priority="1200" operator="equal">
      <formula>#REF!</formula>
    </cfRule>
    <cfRule type="cellIs" dxfId="619" priority="1198" operator="equal">
      <formula>#REF!</formula>
    </cfRule>
    <cfRule type="cellIs" dxfId="618" priority="1199" operator="equal">
      <formula>#REF!</formula>
    </cfRule>
  </conditionalFormatting>
  <conditionalFormatting sqref="E221:F221">
    <cfRule type="cellIs" dxfId="617" priority="1188" operator="equal">
      <formula>#REF!</formula>
    </cfRule>
    <cfRule type="cellIs" dxfId="616" priority="1187" operator="equal">
      <formula>#REF!</formula>
    </cfRule>
    <cfRule type="cellIs" dxfId="615" priority="1186" operator="equal">
      <formula>#REF!</formula>
    </cfRule>
  </conditionalFormatting>
  <conditionalFormatting sqref="E236:F236">
    <cfRule type="cellIs" dxfId="614" priority="1174" operator="equal">
      <formula>#REF!</formula>
    </cfRule>
    <cfRule type="cellIs" dxfId="613" priority="1176" operator="equal">
      <formula>#REF!</formula>
    </cfRule>
    <cfRule type="cellIs" dxfId="612" priority="1175" operator="equal">
      <formula>#REF!</formula>
    </cfRule>
  </conditionalFormatting>
  <conditionalFormatting sqref="E251:F251">
    <cfRule type="cellIs" dxfId="611" priority="1164" operator="equal">
      <formula>#REF!</formula>
    </cfRule>
    <cfRule type="cellIs" dxfId="610" priority="1163" operator="equal">
      <formula>#REF!</formula>
    </cfRule>
    <cfRule type="cellIs" dxfId="609" priority="1162" operator="equal">
      <formula>#REF!</formula>
    </cfRule>
  </conditionalFormatting>
  <conditionalFormatting sqref="E266:F266">
    <cfRule type="cellIs" dxfId="608" priority="1151" operator="equal">
      <formula>#REF!</formula>
    </cfRule>
    <cfRule type="cellIs" dxfId="607" priority="1150" operator="equal">
      <formula>#REF!</formula>
    </cfRule>
    <cfRule type="cellIs" dxfId="606" priority="1152" operator="equal">
      <formula>#REF!</formula>
    </cfRule>
  </conditionalFormatting>
  <conditionalFormatting sqref="E281:F281">
    <cfRule type="cellIs" dxfId="605" priority="1140" operator="equal">
      <formula>#REF!</formula>
    </cfRule>
    <cfRule type="cellIs" dxfId="604" priority="1139" operator="equal">
      <formula>#REF!</formula>
    </cfRule>
    <cfRule type="cellIs" dxfId="603" priority="1138" operator="equal">
      <formula>#REF!</formula>
    </cfRule>
  </conditionalFormatting>
  <conditionalFormatting sqref="E296:F296">
    <cfRule type="cellIs" dxfId="602" priority="1128" operator="equal">
      <formula>#REF!</formula>
    </cfRule>
    <cfRule type="cellIs" dxfId="601" priority="1127" operator="equal">
      <formula>#REF!</formula>
    </cfRule>
    <cfRule type="cellIs" dxfId="600" priority="1126" operator="equal">
      <formula>#REF!</formula>
    </cfRule>
  </conditionalFormatting>
  <conditionalFormatting sqref="F14:G14">
    <cfRule type="cellIs" dxfId="599" priority="633" operator="equal">
      <formula>#REF!</formula>
    </cfRule>
    <cfRule type="cellIs" dxfId="598" priority="634" operator="equal">
      <formula>#REF!</formula>
    </cfRule>
    <cfRule type="cellIs" dxfId="597" priority="635" operator="equal">
      <formula>#REF!</formula>
    </cfRule>
    <cfRule type="cellIs" dxfId="596" priority="636" operator="equal">
      <formula>#REF!</formula>
    </cfRule>
  </conditionalFormatting>
  <conditionalFormatting sqref="F17:G17">
    <cfRule type="cellIs" dxfId="595" priority="629" operator="equal">
      <formula>#REF!</formula>
    </cfRule>
    <cfRule type="cellIs" dxfId="594" priority="631" operator="equal">
      <formula>#REF!</formula>
    </cfRule>
    <cfRule type="cellIs" dxfId="593" priority="632" operator="equal">
      <formula>#REF!</formula>
    </cfRule>
    <cfRule type="cellIs" dxfId="592" priority="630" operator="equal">
      <formula>#REF!</formula>
    </cfRule>
  </conditionalFormatting>
  <conditionalFormatting sqref="F20:G20">
    <cfRule type="cellIs" dxfId="591" priority="628" operator="equal">
      <formula>#REF!</formula>
    </cfRule>
    <cfRule type="cellIs" dxfId="590" priority="625" operator="equal">
      <formula>#REF!</formula>
    </cfRule>
    <cfRule type="cellIs" dxfId="589" priority="626" operator="equal">
      <formula>#REF!</formula>
    </cfRule>
    <cfRule type="cellIs" dxfId="588" priority="627" operator="equal">
      <formula>#REF!</formula>
    </cfRule>
  </conditionalFormatting>
  <conditionalFormatting sqref="F23:G23">
    <cfRule type="cellIs" dxfId="587" priority="621" operator="equal">
      <formula>#REF!</formula>
    </cfRule>
    <cfRule type="cellIs" dxfId="586" priority="622" operator="equal">
      <formula>#REF!</formula>
    </cfRule>
    <cfRule type="cellIs" dxfId="585" priority="623" operator="equal">
      <formula>#REF!</formula>
    </cfRule>
    <cfRule type="cellIs" dxfId="584" priority="624" operator="equal">
      <formula>#REF!</formula>
    </cfRule>
  </conditionalFormatting>
  <conditionalFormatting sqref="F29:G29">
    <cfRule type="cellIs" dxfId="583" priority="614" operator="equal">
      <formula>#REF!</formula>
    </cfRule>
    <cfRule type="cellIs" dxfId="582" priority="615" operator="equal">
      <formula>#REF!</formula>
    </cfRule>
    <cfRule type="cellIs" dxfId="581" priority="616" operator="equal">
      <formula>#REF!</formula>
    </cfRule>
    <cfRule type="cellIs" dxfId="580" priority="613" operator="equal">
      <formula>#REF!</formula>
    </cfRule>
  </conditionalFormatting>
  <conditionalFormatting sqref="F32:G32">
    <cfRule type="cellIs" dxfId="579" priority="610" operator="equal">
      <formula>#REF!</formula>
    </cfRule>
    <cfRule type="cellIs" dxfId="578" priority="609" operator="equal">
      <formula>#REF!</formula>
    </cfRule>
    <cfRule type="cellIs" dxfId="577" priority="612" operator="equal">
      <formula>#REF!</formula>
    </cfRule>
    <cfRule type="cellIs" dxfId="576" priority="611" operator="equal">
      <formula>#REF!</formula>
    </cfRule>
  </conditionalFormatting>
  <conditionalFormatting sqref="F35:G35">
    <cfRule type="cellIs" dxfId="575" priority="608" operator="equal">
      <formula>#REF!</formula>
    </cfRule>
    <cfRule type="cellIs" dxfId="574" priority="607" operator="equal">
      <formula>#REF!</formula>
    </cfRule>
    <cfRule type="cellIs" dxfId="573" priority="606" operator="equal">
      <formula>#REF!</formula>
    </cfRule>
    <cfRule type="cellIs" dxfId="572" priority="605" operator="equal">
      <formula>#REF!</formula>
    </cfRule>
  </conditionalFormatting>
  <conditionalFormatting sqref="F38:G38">
    <cfRule type="cellIs" dxfId="571" priority="604" operator="equal">
      <formula>#REF!</formula>
    </cfRule>
    <cfRule type="cellIs" dxfId="570" priority="603" operator="equal">
      <formula>#REF!</formula>
    </cfRule>
    <cfRule type="cellIs" dxfId="569" priority="602" operator="equal">
      <formula>#REF!</formula>
    </cfRule>
    <cfRule type="cellIs" dxfId="568" priority="601" operator="equal">
      <formula>#REF!</formula>
    </cfRule>
  </conditionalFormatting>
  <conditionalFormatting sqref="F44:G44">
    <cfRule type="cellIs" dxfId="567" priority="596" operator="equal">
      <formula>#REF!</formula>
    </cfRule>
    <cfRule type="cellIs" dxfId="566" priority="594" operator="equal">
      <formula>#REF!</formula>
    </cfRule>
    <cfRule type="cellIs" dxfId="565" priority="595" operator="equal">
      <formula>#REF!</formula>
    </cfRule>
    <cfRule type="cellIs" dxfId="564" priority="593" operator="equal">
      <formula>#REF!</formula>
    </cfRule>
  </conditionalFormatting>
  <conditionalFormatting sqref="F47:G47">
    <cfRule type="cellIs" dxfId="563" priority="592" operator="equal">
      <formula>#REF!</formula>
    </cfRule>
    <cfRule type="cellIs" dxfId="562" priority="591" operator="equal">
      <formula>#REF!</formula>
    </cfRule>
    <cfRule type="cellIs" dxfId="561" priority="590" operator="equal">
      <formula>#REF!</formula>
    </cfRule>
    <cfRule type="cellIs" dxfId="560" priority="589" operator="equal">
      <formula>#REF!</formula>
    </cfRule>
  </conditionalFormatting>
  <conditionalFormatting sqref="F50:G50">
    <cfRule type="cellIs" dxfId="559" priority="588" operator="equal">
      <formula>#REF!</formula>
    </cfRule>
    <cfRule type="cellIs" dxfId="558" priority="587" operator="equal">
      <formula>#REF!</formula>
    </cfRule>
    <cfRule type="cellIs" dxfId="557" priority="586" operator="equal">
      <formula>#REF!</formula>
    </cfRule>
    <cfRule type="cellIs" dxfId="556" priority="585" operator="equal">
      <formula>#REF!</formula>
    </cfRule>
  </conditionalFormatting>
  <conditionalFormatting sqref="F53:G53">
    <cfRule type="cellIs" dxfId="555" priority="584" operator="equal">
      <formula>#REF!</formula>
    </cfRule>
    <cfRule type="cellIs" dxfId="554" priority="583" operator="equal">
      <formula>#REF!</formula>
    </cfRule>
    <cfRule type="cellIs" dxfId="553" priority="582" operator="equal">
      <formula>#REF!</formula>
    </cfRule>
    <cfRule type="cellIs" dxfId="552" priority="581" operator="equal">
      <formula>#REF!</formula>
    </cfRule>
  </conditionalFormatting>
  <conditionalFormatting sqref="F59:G59">
    <cfRule type="cellIs" dxfId="551" priority="576" operator="equal">
      <formula>#REF!</formula>
    </cfRule>
    <cfRule type="cellIs" dxfId="550" priority="575" operator="equal">
      <formula>#REF!</formula>
    </cfRule>
    <cfRule type="cellIs" dxfId="549" priority="574" operator="equal">
      <formula>#REF!</formula>
    </cfRule>
    <cfRule type="cellIs" dxfId="548" priority="573" operator="equal">
      <formula>#REF!</formula>
    </cfRule>
  </conditionalFormatting>
  <conditionalFormatting sqref="F62:G62">
    <cfRule type="cellIs" dxfId="547" priority="572" operator="equal">
      <formula>#REF!</formula>
    </cfRule>
    <cfRule type="cellIs" dxfId="546" priority="571" operator="equal">
      <formula>#REF!</formula>
    </cfRule>
    <cfRule type="cellIs" dxfId="545" priority="570" operator="equal">
      <formula>#REF!</formula>
    </cfRule>
    <cfRule type="cellIs" dxfId="544" priority="569" operator="equal">
      <formula>#REF!</formula>
    </cfRule>
  </conditionalFormatting>
  <conditionalFormatting sqref="F65:G65">
    <cfRule type="cellIs" dxfId="543" priority="568" operator="equal">
      <formula>#REF!</formula>
    </cfRule>
    <cfRule type="cellIs" dxfId="542" priority="567" operator="equal">
      <formula>#REF!</formula>
    </cfRule>
    <cfRule type="cellIs" dxfId="541" priority="566" operator="equal">
      <formula>#REF!</formula>
    </cfRule>
    <cfRule type="cellIs" dxfId="540" priority="565" operator="equal">
      <formula>#REF!</formula>
    </cfRule>
  </conditionalFormatting>
  <conditionalFormatting sqref="F68:G68">
    <cfRule type="cellIs" dxfId="539" priority="564" operator="equal">
      <formula>#REF!</formula>
    </cfRule>
    <cfRule type="cellIs" dxfId="538" priority="563" operator="equal">
      <formula>#REF!</formula>
    </cfRule>
    <cfRule type="cellIs" dxfId="537" priority="562" operator="equal">
      <formula>#REF!</formula>
    </cfRule>
    <cfRule type="cellIs" dxfId="536" priority="561" operator="equal">
      <formula>#REF!</formula>
    </cfRule>
  </conditionalFormatting>
  <conditionalFormatting sqref="F74:G74">
    <cfRule type="cellIs" dxfId="535" priority="556" operator="equal">
      <formula>#REF!</formula>
    </cfRule>
    <cfRule type="cellIs" dxfId="534" priority="555" operator="equal">
      <formula>#REF!</formula>
    </cfRule>
    <cfRule type="cellIs" dxfId="533" priority="554" operator="equal">
      <formula>#REF!</formula>
    </cfRule>
    <cfRule type="cellIs" dxfId="532" priority="553" operator="equal">
      <formula>#REF!</formula>
    </cfRule>
  </conditionalFormatting>
  <conditionalFormatting sqref="F77:G77">
    <cfRule type="cellIs" dxfId="531" priority="552" operator="equal">
      <formula>#REF!</formula>
    </cfRule>
    <cfRule type="cellIs" dxfId="530" priority="551" operator="equal">
      <formula>#REF!</formula>
    </cfRule>
    <cfRule type="cellIs" dxfId="529" priority="550" operator="equal">
      <formula>#REF!</formula>
    </cfRule>
    <cfRule type="cellIs" dxfId="528" priority="549" operator="equal">
      <formula>#REF!</formula>
    </cfRule>
  </conditionalFormatting>
  <conditionalFormatting sqref="F80:G80">
    <cfRule type="cellIs" dxfId="527" priority="548" operator="equal">
      <formula>#REF!</formula>
    </cfRule>
    <cfRule type="cellIs" dxfId="526" priority="547" operator="equal">
      <formula>#REF!</formula>
    </cfRule>
    <cfRule type="cellIs" dxfId="525" priority="546" operator="equal">
      <formula>#REF!</formula>
    </cfRule>
    <cfRule type="cellIs" dxfId="524" priority="545" operator="equal">
      <formula>#REF!</formula>
    </cfRule>
  </conditionalFormatting>
  <conditionalFormatting sqref="F83:G83">
    <cfRule type="cellIs" dxfId="523" priority="541" operator="equal">
      <formula>#REF!</formula>
    </cfRule>
    <cfRule type="cellIs" dxfId="522" priority="544" operator="equal">
      <formula>#REF!</formula>
    </cfRule>
    <cfRule type="cellIs" dxfId="521" priority="543" operator="equal">
      <formula>#REF!</formula>
    </cfRule>
    <cfRule type="cellIs" dxfId="520" priority="542" operator="equal">
      <formula>#REF!</formula>
    </cfRule>
  </conditionalFormatting>
  <conditionalFormatting sqref="F89:G89">
    <cfRule type="cellIs" dxfId="519" priority="536" operator="equal">
      <formula>#REF!</formula>
    </cfRule>
    <cfRule type="cellIs" dxfId="518" priority="535" operator="equal">
      <formula>#REF!</formula>
    </cfRule>
    <cfRule type="cellIs" dxfId="517" priority="534" operator="equal">
      <formula>#REF!</formula>
    </cfRule>
    <cfRule type="cellIs" dxfId="516" priority="533" operator="equal">
      <formula>#REF!</formula>
    </cfRule>
  </conditionalFormatting>
  <conditionalFormatting sqref="F92:G92">
    <cfRule type="cellIs" dxfId="515" priority="531" operator="equal">
      <formula>#REF!</formula>
    </cfRule>
    <cfRule type="cellIs" dxfId="514" priority="532" operator="equal">
      <formula>#REF!</formula>
    </cfRule>
    <cfRule type="cellIs" dxfId="513" priority="530" operator="equal">
      <formula>#REF!</formula>
    </cfRule>
    <cfRule type="cellIs" dxfId="512" priority="529" operator="equal">
      <formula>#REF!</formula>
    </cfRule>
  </conditionalFormatting>
  <conditionalFormatting sqref="F95:G95">
    <cfRule type="cellIs" dxfId="511" priority="525" operator="equal">
      <formula>#REF!</formula>
    </cfRule>
    <cfRule type="cellIs" dxfId="510" priority="528" operator="equal">
      <formula>#REF!</formula>
    </cfRule>
    <cfRule type="cellIs" dxfId="509" priority="527" operator="equal">
      <formula>#REF!</formula>
    </cfRule>
    <cfRule type="cellIs" dxfId="508" priority="526" operator="equal">
      <formula>#REF!</formula>
    </cfRule>
  </conditionalFormatting>
  <conditionalFormatting sqref="F98:G98">
    <cfRule type="cellIs" dxfId="507" priority="521" operator="equal">
      <formula>#REF!</formula>
    </cfRule>
    <cfRule type="cellIs" dxfId="506" priority="522" operator="equal">
      <formula>#REF!</formula>
    </cfRule>
    <cfRule type="cellIs" dxfId="505" priority="523" operator="equal">
      <formula>#REF!</formula>
    </cfRule>
    <cfRule type="cellIs" dxfId="504" priority="524" operator="equal">
      <formula>#REF!</formula>
    </cfRule>
  </conditionalFormatting>
  <conditionalFormatting sqref="F104:G104">
    <cfRule type="cellIs" dxfId="503" priority="513" operator="equal">
      <formula>#REF!</formula>
    </cfRule>
    <cfRule type="cellIs" dxfId="502" priority="514" operator="equal">
      <formula>#REF!</formula>
    </cfRule>
    <cfRule type="cellIs" dxfId="501" priority="515" operator="equal">
      <formula>#REF!</formula>
    </cfRule>
    <cfRule type="cellIs" dxfId="500" priority="516" operator="equal">
      <formula>#REF!</formula>
    </cfRule>
  </conditionalFormatting>
  <conditionalFormatting sqref="F107:G107">
    <cfRule type="cellIs" dxfId="499" priority="510" operator="equal">
      <formula>#REF!</formula>
    </cfRule>
    <cfRule type="cellIs" dxfId="498" priority="509" operator="equal">
      <formula>#REF!</formula>
    </cfRule>
    <cfRule type="cellIs" dxfId="497" priority="511" operator="equal">
      <formula>#REF!</formula>
    </cfRule>
    <cfRule type="cellIs" dxfId="496" priority="512" operator="equal">
      <formula>#REF!</formula>
    </cfRule>
  </conditionalFormatting>
  <conditionalFormatting sqref="F110:G110">
    <cfRule type="cellIs" dxfId="495" priority="505" operator="equal">
      <formula>#REF!</formula>
    </cfRule>
    <cfRule type="cellIs" dxfId="494" priority="506" operator="equal">
      <formula>#REF!</formula>
    </cfRule>
    <cfRule type="cellIs" dxfId="493" priority="507" operator="equal">
      <formula>#REF!</formula>
    </cfRule>
    <cfRule type="cellIs" dxfId="492" priority="508" operator="equal">
      <formula>#REF!</formula>
    </cfRule>
  </conditionalFormatting>
  <conditionalFormatting sqref="F113:G113">
    <cfRule type="cellIs" dxfId="491" priority="501" operator="equal">
      <formula>#REF!</formula>
    </cfRule>
    <cfRule type="cellIs" dxfId="490" priority="504" operator="equal">
      <formula>#REF!</formula>
    </cfRule>
    <cfRule type="cellIs" dxfId="489" priority="503" operator="equal">
      <formula>#REF!</formula>
    </cfRule>
    <cfRule type="cellIs" dxfId="488" priority="502" operator="equal">
      <formula>#REF!</formula>
    </cfRule>
  </conditionalFormatting>
  <conditionalFormatting sqref="F119:G119">
    <cfRule type="cellIs" dxfId="487" priority="495" operator="equal">
      <formula>#REF!</formula>
    </cfRule>
    <cfRule type="cellIs" dxfId="486" priority="496" operator="equal">
      <formula>#REF!</formula>
    </cfRule>
    <cfRule type="cellIs" dxfId="485" priority="494" operator="equal">
      <formula>#REF!</formula>
    </cfRule>
    <cfRule type="cellIs" dxfId="484" priority="493" operator="equal">
      <formula>#REF!</formula>
    </cfRule>
  </conditionalFormatting>
  <conditionalFormatting sqref="F122:G122">
    <cfRule type="cellIs" dxfId="483" priority="492" operator="equal">
      <formula>#REF!</formula>
    </cfRule>
    <cfRule type="cellIs" dxfId="482" priority="491" operator="equal">
      <formula>#REF!</formula>
    </cfRule>
    <cfRule type="cellIs" dxfId="481" priority="490" operator="equal">
      <formula>#REF!</formula>
    </cfRule>
    <cfRule type="cellIs" dxfId="480" priority="489" operator="equal">
      <formula>#REF!</formula>
    </cfRule>
  </conditionalFormatting>
  <conditionalFormatting sqref="F125:G125">
    <cfRule type="cellIs" dxfId="479" priority="487" operator="equal">
      <formula>#REF!</formula>
    </cfRule>
    <cfRule type="cellIs" dxfId="478" priority="486" operator="equal">
      <formula>#REF!</formula>
    </cfRule>
    <cfRule type="cellIs" dxfId="477" priority="485" operator="equal">
      <formula>#REF!</formula>
    </cfRule>
    <cfRule type="cellIs" dxfId="476" priority="488" operator="equal">
      <formula>#REF!</formula>
    </cfRule>
  </conditionalFormatting>
  <conditionalFormatting sqref="F128:G128">
    <cfRule type="cellIs" dxfId="475" priority="484" operator="equal">
      <formula>#REF!</formula>
    </cfRule>
    <cfRule type="cellIs" dxfId="474" priority="483" operator="equal">
      <formula>#REF!</formula>
    </cfRule>
    <cfRule type="cellIs" dxfId="473" priority="482" operator="equal">
      <formula>#REF!</formula>
    </cfRule>
    <cfRule type="cellIs" dxfId="472" priority="481" operator="equal">
      <formula>#REF!</formula>
    </cfRule>
  </conditionalFormatting>
  <conditionalFormatting sqref="F134:G134">
    <cfRule type="cellIs" dxfId="471" priority="473" operator="equal">
      <formula>#REF!</formula>
    </cfRule>
    <cfRule type="cellIs" dxfId="470" priority="474" operator="equal">
      <formula>#REF!</formula>
    </cfRule>
    <cfRule type="cellIs" dxfId="469" priority="475" operator="equal">
      <formula>#REF!</formula>
    </cfRule>
    <cfRule type="cellIs" dxfId="468" priority="476" operator="equal">
      <formula>#REF!</formula>
    </cfRule>
  </conditionalFormatting>
  <conditionalFormatting sqref="F137:G137">
    <cfRule type="cellIs" dxfId="467" priority="472" operator="equal">
      <formula>#REF!</formula>
    </cfRule>
    <cfRule type="cellIs" dxfId="466" priority="471" operator="equal">
      <formula>#REF!</formula>
    </cfRule>
    <cfRule type="cellIs" dxfId="465" priority="470" operator="equal">
      <formula>#REF!</formula>
    </cfRule>
    <cfRule type="cellIs" dxfId="464" priority="469" operator="equal">
      <formula>#REF!</formula>
    </cfRule>
  </conditionalFormatting>
  <conditionalFormatting sqref="F140:G140">
    <cfRule type="cellIs" dxfId="463" priority="465" operator="equal">
      <formula>#REF!</formula>
    </cfRule>
    <cfRule type="cellIs" dxfId="462" priority="468" operator="equal">
      <formula>#REF!</formula>
    </cfRule>
    <cfRule type="cellIs" dxfId="461" priority="466" operator="equal">
      <formula>#REF!</formula>
    </cfRule>
    <cfRule type="cellIs" dxfId="460" priority="467" operator="equal">
      <formula>#REF!</formula>
    </cfRule>
  </conditionalFormatting>
  <conditionalFormatting sqref="F143:G143">
    <cfRule type="cellIs" dxfId="459" priority="463" operator="equal">
      <formula>#REF!</formula>
    </cfRule>
    <cfRule type="cellIs" dxfId="458" priority="462" operator="equal">
      <formula>#REF!</formula>
    </cfRule>
    <cfRule type="cellIs" dxfId="457" priority="461" operator="equal">
      <formula>#REF!</formula>
    </cfRule>
    <cfRule type="cellIs" dxfId="456" priority="464" operator="equal">
      <formula>#REF!</formula>
    </cfRule>
  </conditionalFormatting>
  <conditionalFormatting sqref="F149:G149">
    <cfRule type="cellIs" dxfId="455" priority="456" operator="equal">
      <formula>#REF!</formula>
    </cfRule>
    <cfRule type="cellIs" dxfId="454" priority="455" operator="equal">
      <formula>#REF!</formula>
    </cfRule>
    <cfRule type="cellIs" dxfId="453" priority="454" operator="equal">
      <formula>#REF!</formula>
    </cfRule>
    <cfRule type="cellIs" dxfId="452" priority="453" operator="equal">
      <formula>#REF!</formula>
    </cfRule>
  </conditionalFormatting>
  <conditionalFormatting sqref="F152:G152">
    <cfRule type="cellIs" dxfId="451" priority="449" operator="equal">
      <formula>#REF!</formula>
    </cfRule>
    <cfRule type="cellIs" dxfId="450" priority="450" operator="equal">
      <formula>#REF!</formula>
    </cfRule>
    <cfRule type="cellIs" dxfId="449" priority="451" operator="equal">
      <formula>#REF!</formula>
    </cfRule>
    <cfRule type="cellIs" dxfId="448" priority="452" operator="equal">
      <formula>#REF!</formula>
    </cfRule>
  </conditionalFormatting>
  <conditionalFormatting sqref="F155:G155">
    <cfRule type="cellIs" dxfId="447" priority="445" operator="equal">
      <formula>#REF!</formula>
    </cfRule>
    <cfRule type="cellIs" dxfId="446" priority="446" operator="equal">
      <formula>#REF!</formula>
    </cfRule>
    <cfRule type="cellIs" dxfId="445" priority="447" operator="equal">
      <formula>#REF!</formula>
    </cfRule>
    <cfRule type="cellIs" dxfId="444" priority="448" operator="equal">
      <formula>#REF!</formula>
    </cfRule>
  </conditionalFormatting>
  <conditionalFormatting sqref="F158:G158">
    <cfRule type="cellIs" dxfId="443" priority="441" operator="equal">
      <formula>#REF!</formula>
    </cfRule>
    <cfRule type="cellIs" dxfId="442" priority="442" operator="equal">
      <formula>#REF!</formula>
    </cfRule>
    <cfRule type="cellIs" dxfId="441" priority="443" operator="equal">
      <formula>#REF!</formula>
    </cfRule>
    <cfRule type="cellIs" dxfId="440" priority="444" operator="equal">
      <formula>#REF!</formula>
    </cfRule>
  </conditionalFormatting>
  <conditionalFormatting sqref="F164:G164">
    <cfRule type="cellIs" dxfId="439" priority="436" operator="equal">
      <formula>#REF!</formula>
    </cfRule>
    <cfRule type="cellIs" dxfId="438" priority="435" operator="equal">
      <formula>#REF!</formula>
    </cfRule>
    <cfRule type="cellIs" dxfId="437" priority="433" operator="equal">
      <formula>#REF!</formula>
    </cfRule>
    <cfRule type="cellIs" dxfId="436" priority="434" operator="equal">
      <formula>#REF!</formula>
    </cfRule>
  </conditionalFormatting>
  <conditionalFormatting sqref="F167:G167">
    <cfRule type="cellIs" dxfId="435" priority="429" operator="equal">
      <formula>#REF!</formula>
    </cfRule>
    <cfRule type="cellIs" dxfId="434" priority="431" operator="equal">
      <formula>#REF!</formula>
    </cfRule>
    <cfRule type="cellIs" dxfId="433" priority="432" operator="equal">
      <formula>#REF!</formula>
    </cfRule>
    <cfRule type="cellIs" dxfId="432" priority="430" operator="equal">
      <formula>#REF!</formula>
    </cfRule>
  </conditionalFormatting>
  <conditionalFormatting sqref="F170:G170">
    <cfRule type="cellIs" dxfId="431" priority="425" operator="equal">
      <formula>#REF!</formula>
    </cfRule>
    <cfRule type="cellIs" dxfId="430" priority="426" operator="equal">
      <formula>#REF!</formula>
    </cfRule>
    <cfRule type="cellIs" dxfId="429" priority="427" operator="equal">
      <formula>#REF!</formula>
    </cfRule>
    <cfRule type="cellIs" dxfId="428" priority="428" operator="equal">
      <formula>#REF!</formula>
    </cfRule>
  </conditionalFormatting>
  <conditionalFormatting sqref="F173:G173">
    <cfRule type="cellIs" dxfId="427" priority="421" operator="equal">
      <formula>#REF!</formula>
    </cfRule>
    <cfRule type="cellIs" dxfId="426" priority="424" operator="equal">
      <formula>#REF!</formula>
    </cfRule>
    <cfRule type="cellIs" dxfId="425" priority="422" operator="equal">
      <formula>#REF!</formula>
    </cfRule>
    <cfRule type="cellIs" dxfId="424" priority="423" operator="equal">
      <formula>#REF!</formula>
    </cfRule>
  </conditionalFormatting>
  <conditionalFormatting sqref="F179:G179">
    <cfRule type="cellIs" dxfId="423" priority="414" operator="equal">
      <formula>#REF!</formula>
    </cfRule>
    <cfRule type="cellIs" dxfId="422" priority="415" operator="equal">
      <formula>#REF!</formula>
    </cfRule>
    <cfRule type="cellIs" dxfId="421" priority="413" operator="equal">
      <formula>#REF!</formula>
    </cfRule>
    <cfRule type="cellIs" dxfId="420" priority="416" operator="equal">
      <formula>#REF!</formula>
    </cfRule>
  </conditionalFormatting>
  <conditionalFormatting sqref="F182:G182">
    <cfRule type="cellIs" dxfId="419" priority="411" operator="equal">
      <formula>#REF!</formula>
    </cfRule>
    <cfRule type="cellIs" dxfId="418" priority="410" operator="equal">
      <formula>#REF!</formula>
    </cfRule>
    <cfRule type="cellIs" dxfId="417" priority="409" operator="equal">
      <formula>#REF!</formula>
    </cfRule>
    <cfRule type="cellIs" dxfId="416" priority="412" operator="equal">
      <formula>#REF!</formula>
    </cfRule>
  </conditionalFormatting>
  <conditionalFormatting sqref="F185:G185">
    <cfRule type="cellIs" dxfId="415" priority="406" operator="equal">
      <formula>#REF!</formula>
    </cfRule>
    <cfRule type="cellIs" dxfId="414" priority="408" operator="equal">
      <formula>#REF!</formula>
    </cfRule>
    <cfRule type="cellIs" dxfId="413" priority="407" operator="equal">
      <formula>#REF!</formula>
    </cfRule>
    <cfRule type="cellIs" dxfId="412" priority="405" operator="equal">
      <formula>#REF!</formula>
    </cfRule>
  </conditionalFormatting>
  <conditionalFormatting sqref="F188:G188">
    <cfRule type="cellIs" dxfId="411" priority="403" operator="equal">
      <formula>#REF!</formula>
    </cfRule>
    <cfRule type="cellIs" dxfId="410" priority="401" operator="equal">
      <formula>#REF!</formula>
    </cfRule>
    <cfRule type="cellIs" dxfId="409" priority="402" operator="equal">
      <formula>#REF!</formula>
    </cfRule>
    <cfRule type="cellIs" dxfId="408" priority="404" operator="equal">
      <formula>#REF!</formula>
    </cfRule>
  </conditionalFormatting>
  <conditionalFormatting sqref="F194:G194">
    <cfRule type="cellIs" dxfId="407" priority="393" operator="equal">
      <formula>#REF!</formula>
    </cfRule>
    <cfRule type="cellIs" dxfId="406" priority="394" operator="equal">
      <formula>#REF!</formula>
    </cfRule>
    <cfRule type="cellIs" dxfId="405" priority="395" operator="equal">
      <formula>#REF!</formula>
    </cfRule>
    <cfRule type="cellIs" dxfId="404" priority="396" operator="equal">
      <formula>#REF!</formula>
    </cfRule>
  </conditionalFormatting>
  <conditionalFormatting sqref="F197:G197">
    <cfRule type="cellIs" dxfId="403" priority="391" operator="equal">
      <formula>#REF!</formula>
    </cfRule>
    <cfRule type="cellIs" dxfId="402" priority="392" operator="equal">
      <formula>#REF!</formula>
    </cfRule>
    <cfRule type="cellIs" dxfId="401" priority="389" operator="equal">
      <formula>#REF!</formula>
    </cfRule>
    <cfRule type="cellIs" dxfId="400" priority="390" operator="equal">
      <formula>#REF!</formula>
    </cfRule>
  </conditionalFormatting>
  <conditionalFormatting sqref="F200:G200">
    <cfRule type="cellIs" dxfId="399" priority="388" operator="equal">
      <formula>#REF!</formula>
    </cfRule>
    <cfRule type="cellIs" dxfId="398" priority="385" operator="equal">
      <formula>#REF!</formula>
    </cfRule>
    <cfRule type="cellIs" dxfId="397" priority="386" operator="equal">
      <formula>#REF!</formula>
    </cfRule>
    <cfRule type="cellIs" dxfId="396" priority="387" operator="equal">
      <formula>#REF!</formula>
    </cfRule>
  </conditionalFormatting>
  <conditionalFormatting sqref="F203:G203">
    <cfRule type="cellIs" dxfId="395" priority="382" operator="equal">
      <formula>#REF!</formula>
    </cfRule>
    <cfRule type="cellIs" dxfId="394" priority="384" operator="equal">
      <formula>#REF!</formula>
    </cfRule>
    <cfRule type="cellIs" dxfId="393" priority="383" operator="equal">
      <formula>#REF!</formula>
    </cfRule>
    <cfRule type="cellIs" dxfId="392" priority="381" operator="equal">
      <formula>#REF!</formula>
    </cfRule>
  </conditionalFormatting>
  <conditionalFormatting sqref="F209:G209">
    <cfRule type="cellIs" dxfId="391" priority="376" operator="equal">
      <formula>#REF!</formula>
    </cfRule>
    <cfRule type="cellIs" dxfId="390" priority="375" operator="equal">
      <formula>#REF!</formula>
    </cfRule>
    <cfRule type="cellIs" dxfId="389" priority="374" operator="equal">
      <formula>#REF!</formula>
    </cfRule>
    <cfRule type="cellIs" dxfId="388" priority="373" operator="equal">
      <formula>#REF!</formula>
    </cfRule>
  </conditionalFormatting>
  <conditionalFormatting sqref="F212:G212">
    <cfRule type="cellIs" dxfId="387" priority="369" operator="equal">
      <formula>#REF!</formula>
    </cfRule>
    <cfRule type="cellIs" dxfId="386" priority="372" operator="equal">
      <formula>#REF!</formula>
    </cfRule>
    <cfRule type="cellIs" dxfId="385" priority="371" operator="equal">
      <formula>#REF!</formula>
    </cfRule>
    <cfRule type="cellIs" dxfId="384" priority="370" operator="equal">
      <formula>#REF!</formula>
    </cfRule>
  </conditionalFormatting>
  <conditionalFormatting sqref="F215:G215">
    <cfRule type="cellIs" dxfId="383" priority="365" operator="equal">
      <formula>#REF!</formula>
    </cfRule>
    <cfRule type="cellIs" dxfId="382" priority="368" operator="equal">
      <formula>#REF!</formula>
    </cfRule>
    <cfRule type="cellIs" dxfId="381" priority="366" operator="equal">
      <formula>#REF!</formula>
    </cfRule>
    <cfRule type="cellIs" dxfId="380" priority="367" operator="equal">
      <formula>#REF!</formula>
    </cfRule>
  </conditionalFormatting>
  <conditionalFormatting sqref="F218:G218">
    <cfRule type="cellIs" dxfId="379" priority="364" operator="equal">
      <formula>#REF!</formula>
    </cfRule>
    <cfRule type="cellIs" dxfId="378" priority="363" operator="equal">
      <formula>#REF!</formula>
    </cfRule>
    <cfRule type="cellIs" dxfId="377" priority="362" operator="equal">
      <formula>#REF!</formula>
    </cfRule>
    <cfRule type="cellIs" dxfId="376" priority="361" operator="equal">
      <formula>#REF!</formula>
    </cfRule>
  </conditionalFormatting>
  <conditionalFormatting sqref="F224:G224">
    <cfRule type="cellIs" dxfId="375" priority="354" operator="equal">
      <formula>#REF!</formula>
    </cfRule>
    <cfRule type="cellIs" dxfId="374" priority="353" operator="equal">
      <formula>#REF!</formula>
    </cfRule>
    <cfRule type="cellIs" dxfId="373" priority="356" operator="equal">
      <formula>#REF!</formula>
    </cfRule>
    <cfRule type="cellIs" dxfId="372" priority="355" operator="equal">
      <formula>#REF!</formula>
    </cfRule>
  </conditionalFormatting>
  <conditionalFormatting sqref="F227:G227">
    <cfRule type="cellIs" dxfId="371" priority="349" operator="equal">
      <formula>#REF!</formula>
    </cfRule>
    <cfRule type="cellIs" dxfId="370" priority="350" operator="equal">
      <formula>#REF!</formula>
    </cfRule>
    <cfRule type="cellIs" dxfId="369" priority="351" operator="equal">
      <formula>#REF!</formula>
    </cfRule>
    <cfRule type="cellIs" dxfId="368" priority="352" operator="equal">
      <formula>#REF!</formula>
    </cfRule>
  </conditionalFormatting>
  <conditionalFormatting sqref="F230:G230">
    <cfRule type="cellIs" dxfId="367" priority="347" operator="equal">
      <formula>#REF!</formula>
    </cfRule>
    <cfRule type="cellIs" dxfId="366" priority="345" operator="equal">
      <formula>#REF!</formula>
    </cfRule>
    <cfRule type="cellIs" dxfId="365" priority="346" operator="equal">
      <formula>#REF!</formula>
    </cfRule>
    <cfRule type="cellIs" dxfId="364" priority="348" operator="equal">
      <formula>#REF!</formula>
    </cfRule>
  </conditionalFormatting>
  <conditionalFormatting sqref="F233:G233">
    <cfRule type="cellIs" dxfId="363" priority="342" operator="equal">
      <formula>#REF!</formula>
    </cfRule>
    <cfRule type="cellIs" dxfId="362" priority="343" operator="equal">
      <formula>#REF!</formula>
    </cfRule>
    <cfRule type="cellIs" dxfId="361" priority="344" operator="equal">
      <formula>#REF!</formula>
    </cfRule>
    <cfRule type="cellIs" dxfId="360" priority="341" operator="equal">
      <formula>#REF!</formula>
    </cfRule>
  </conditionalFormatting>
  <conditionalFormatting sqref="F239:G239">
    <cfRule type="cellIs" dxfId="359" priority="334" operator="equal">
      <formula>#REF!</formula>
    </cfRule>
    <cfRule type="cellIs" dxfId="358" priority="336" operator="equal">
      <formula>#REF!</formula>
    </cfRule>
    <cfRule type="cellIs" dxfId="357" priority="335" operator="equal">
      <formula>#REF!</formula>
    </cfRule>
    <cfRule type="cellIs" dxfId="356" priority="333" operator="equal">
      <formula>#REF!</formula>
    </cfRule>
  </conditionalFormatting>
  <conditionalFormatting sqref="F242:G242">
    <cfRule type="cellIs" dxfId="355" priority="332" operator="equal">
      <formula>#REF!</formula>
    </cfRule>
    <cfRule type="cellIs" dxfId="354" priority="330" operator="equal">
      <formula>#REF!</formula>
    </cfRule>
    <cfRule type="cellIs" dxfId="353" priority="331" operator="equal">
      <formula>#REF!</formula>
    </cfRule>
    <cfRule type="cellIs" dxfId="352" priority="329" operator="equal">
      <formula>#REF!</formula>
    </cfRule>
  </conditionalFormatting>
  <conditionalFormatting sqref="F245:G245">
    <cfRule type="cellIs" dxfId="351" priority="328" operator="equal">
      <formula>#REF!</formula>
    </cfRule>
    <cfRule type="cellIs" dxfId="350" priority="327" operator="equal">
      <formula>#REF!</formula>
    </cfRule>
    <cfRule type="cellIs" dxfId="349" priority="325" operator="equal">
      <formula>#REF!</formula>
    </cfRule>
    <cfRule type="cellIs" dxfId="348" priority="326" operator="equal">
      <formula>#REF!</formula>
    </cfRule>
  </conditionalFormatting>
  <conditionalFormatting sqref="F248:G248">
    <cfRule type="cellIs" dxfId="347" priority="323" operator="equal">
      <formula>#REF!</formula>
    </cfRule>
    <cfRule type="cellIs" dxfId="346" priority="324" operator="equal">
      <formula>#REF!</formula>
    </cfRule>
    <cfRule type="cellIs" dxfId="345" priority="322" operator="equal">
      <formula>#REF!</formula>
    </cfRule>
    <cfRule type="cellIs" dxfId="344" priority="321" operator="equal">
      <formula>#REF!</formula>
    </cfRule>
  </conditionalFormatting>
  <conditionalFormatting sqref="F254:G254">
    <cfRule type="cellIs" dxfId="343" priority="316" operator="equal">
      <formula>#REF!</formula>
    </cfRule>
    <cfRule type="cellIs" dxfId="342" priority="315" operator="equal">
      <formula>#REF!</formula>
    </cfRule>
    <cfRule type="cellIs" dxfId="341" priority="314" operator="equal">
      <formula>#REF!</formula>
    </cfRule>
    <cfRule type="cellIs" dxfId="340" priority="313" operator="equal">
      <formula>#REF!</formula>
    </cfRule>
  </conditionalFormatting>
  <conditionalFormatting sqref="F257:G257">
    <cfRule type="cellIs" dxfId="339" priority="312" operator="equal">
      <formula>#REF!</formula>
    </cfRule>
    <cfRule type="cellIs" dxfId="338" priority="311" operator="equal">
      <formula>#REF!</formula>
    </cfRule>
    <cfRule type="cellIs" dxfId="337" priority="310" operator="equal">
      <formula>#REF!</formula>
    </cfRule>
    <cfRule type="cellIs" dxfId="336" priority="309" operator="equal">
      <formula>#REF!</formula>
    </cfRule>
  </conditionalFormatting>
  <conditionalFormatting sqref="F260:G260">
    <cfRule type="cellIs" dxfId="335" priority="306" operator="equal">
      <formula>#REF!</formula>
    </cfRule>
    <cfRule type="cellIs" dxfId="334" priority="307" operator="equal">
      <formula>#REF!</formula>
    </cfRule>
    <cfRule type="cellIs" dxfId="333" priority="305" operator="equal">
      <formula>#REF!</formula>
    </cfRule>
    <cfRule type="cellIs" dxfId="332" priority="308" operator="equal">
      <formula>#REF!</formula>
    </cfRule>
  </conditionalFormatting>
  <conditionalFormatting sqref="F263:G263">
    <cfRule type="cellIs" dxfId="331" priority="301" operator="equal">
      <formula>#REF!</formula>
    </cfRule>
    <cfRule type="cellIs" dxfId="330" priority="302" operator="equal">
      <formula>#REF!</formula>
    </cfRule>
    <cfRule type="cellIs" dxfId="329" priority="304" operator="equal">
      <formula>#REF!</formula>
    </cfRule>
    <cfRule type="cellIs" dxfId="328" priority="303" operator="equal">
      <formula>#REF!</formula>
    </cfRule>
  </conditionalFormatting>
  <conditionalFormatting sqref="F269:G269">
    <cfRule type="cellIs" dxfId="327" priority="293" operator="equal">
      <formula>#REF!</formula>
    </cfRule>
    <cfRule type="cellIs" dxfId="326" priority="294" operator="equal">
      <formula>#REF!</formula>
    </cfRule>
    <cfRule type="cellIs" dxfId="325" priority="295" operator="equal">
      <formula>#REF!</formula>
    </cfRule>
    <cfRule type="cellIs" dxfId="324" priority="296" operator="equal">
      <formula>#REF!</formula>
    </cfRule>
  </conditionalFormatting>
  <conditionalFormatting sqref="F272:G272">
    <cfRule type="cellIs" dxfId="323" priority="291" operator="equal">
      <formula>#REF!</formula>
    </cfRule>
    <cfRule type="cellIs" dxfId="322" priority="292" operator="equal">
      <formula>#REF!</formula>
    </cfRule>
    <cfRule type="cellIs" dxfId="321" priority="290" operator="equal">
      <formula>#REF!</formula>
    </cfRule>
    <cfRule type="cellIs" dxfId="320" priority="289" operator="equal">
      <formula>#REF!</formula>
    </cfRule>
  </conditionalFormatting>
  <conditionalFormatting sqref="F275:G275">
    <cfRule type="cellIs" dxfId="319" priority="287" operator="equal">
      <formula>#REF!</formula>
    </cfRule>
    <cfRule type="cellIs" dxfId="318" priority="286" operator="equal">
      <formula>#REF!</formula>
    </cfRule>
    <cfRule type="cellIs" dxfId="317" priority="285" operator="equal">
      <formula>#REF!</formula>
    </cfRule>
    <cfRule type="cellIs" dxfId="316" priority="288" operator="equal">
      <formula>#REF!</formula>
    </cfRule>
  </conditionalFormatting>
  <conditionalFormatting sqref="F278:G278">
    <cfRule type="cellIs" dxfId="315" priority="284" operator="equal">
      <formula>#REF!</formula>
    </cfRule>
    <cfRule type="cellIs" dxfId="314" priority="283" operator="equal">
      <formula>#REF!</formula>
    </cfRule>
    <cfRule type="cellIs" dxfId="313" priority="282" operator="equal">
      <formula>#REF!</formula>
    </cfRule>
    <cfRule type="cellIs" dxfId="312" priority="281" operator="equal">
      <formula>#REF!</formula>
    </cfRule>
  </conditionalFormatting>
  <conditionalFormatting sqref="F284:G284">
    <cfRule type="cellIs" dxfId="311" priority="276" operator="equal">
      <formula>#REF!</formula>
    </cfRule>
    <cfRule type="cellIs" dxfId="310" priority="274" operator="equal">
      <formula>#REF!</formula>
    </cfRule>
    <cfRule type="cellIs" dxfId="309" priority="275" operator="equal">
      <formula>#REF!</formula>
    </cfRule>
    <cfRule type="cellIs" dxfId="308" priority="273" operator="equal">
      <formula>#REF!</formula>
    </cfRule>
  </conditionalFormatting>
  <conditionalFormatting sqref="F287:G287">
    <cfRule type="cellIs" dxfId="307" priority="272" operator="equal">
      <formula>#REF!</formula>
    </cfRule>
    <cfRule type="cellIs" dxfId="306" priority="271" operator="equal">
      <formula>#REF!</formula>
    </cfRule>
    <cfRule type="cellIs" dxfId="305" priority="270" operator="equal">
      <formula>#REF!</formula>
    </cfRule>
    <cfRule type="cellIs" dxfId="304" priority="269" operator="equal">
      <formula>#REF!</formula>
    </cfRule>
  </conditionalFormatting>
  <conditionalFormatting sqref="F290:G290">
    <cfRule type="cellIs" dxfId="303" priority="265" operator="equal">
      <formula>#REF!</formula>
    </cfRule>
    <cfRule type="cellIs" dxfId="302" priority="266" operator="equal">
      <formula>#REF!</formula>
    </cfRule>
    <cfRule type="cellIs" dxfId="301" priority="267" operator="equal">
      <formula>#REF!</formula>
    </cfRule>
    <cfRule type="cellIs" dxfId="300" priority="268" operator="equal">
      <formula>#REF!</formula>
    </cfRule>
  </conditionalFormatting>
  <conditionalFormatting sqref="F293:G293">
    <cfRule type="cellIs" dxfId="299" priority="262" operator="equal">
      <formula>#REF!</formula>
    </cfRule>
    <cfRule type="cellIs" dxfId="298" priority="261" operator="equal">
      <formula>#REF!</formula>
    </cfRule>
    <cfRule type="cellIs" dxfId="297" priority="263" operator="equal">
      <formula>#REF!</formula>
    </cfRule>
    <cfRule type="cellIs" dxfId="296" priority="264" operator="equal">
      <formula>#REF!</formula>
    </cfRule>
  </conditionalFormatting>
  <conditionalFormatting sqref="F299:G299">
    <cfRule type="cellIs" dxfId="295" priority="254" operator="equal">
      <formula>#REF!</formula>
    </cfRule>
    <cfRule type="cellIs" dxfId="294" priority="253" operator="equal">
      <formula>#REF!</formula>
    </cfRule>
    <cfRule type="cellIs" dxfId="293" priority="256" operator="equal">
      <formula>#REF!</formula>
    </cfRule>
    <cfRule type="cellIs" dxfId="292" priority="255" operator="equal">
      <formula>#REF!</formula>
    </cfRule>
  </conditionalFormatting>
  <conditionalFormatting sqref="F302:G302">
    <cfRule type="cellIs" dxfId="291" priority="252" operator="equal">
      <formula>#REF!</formula>
    </cfRule>
    <cfRule type="cellIs" dxfId="290" priority="250" operator="equal">
      <formula>#REF!</formula>
    </cfRule>
    <cfRule type="cellIs" dxfId="289" priority="251" operator="equal">
      <formula>#REF!</formula>
    </cfRule>
    <cfRule type="cellIs" dxfId="288" priority="249" operator="equal">
      <formula>#REF!</formula>
    </cfRule>
  </conditionalFormatting>
  <conditionalFormatting sqref="F305:G305">
    <cfRule type="cellIs" dxfId="287" priority="245" operator="equal">
      <formula>#REF!</formula>
    </cfRule>
    <cfRule type="cellIs" dxfId="286" priority="248" operator="equal">
      <formula>#REF!</formula>
    </cfRule>
    <cfRule type="cellIs" dxfId="285" priority="247" operator="equal">
      <formula>#REF!</formula>
    </cfRule>
    <cfRule type="cellIs" dxfId="284" priority="246" operator="equal">
      <formula>#REF!</formula>
    </cfRule>
  </conditionalFormatting>
  <conditionalFormatting sqref="F308:G308">
    <cfRule type="cellIs" dxfId="283" priority="242" operator="equal">
      <formula>#REF!</formula>
    </cfRule>
    <cfRule type="cellIs" dxfId="282" priority="243" operator="equal">
      <formula>#REF!</formula>
    </cfRule>
    <cfRule type="cellIs" dxfId="281" priority="244" operator="equal">
      <formula>#REF!</formula>
    </cfRule>
    <cfRule type="cellIs" dxfId="280" priority="241" operator="equal">
      <formula>#REF!</formula>
    </cfRule>
  </conditionalFormatting>
  <conditionalFormatting sqref="G11">
    <cfRule type="cellIs" dxfId="279" priority="2116" operator="equal">
      <formula>#REF!</formula>
    </cfRule>
    <cfRule type="cellIs" dxfId="278" priority="2115" operator="equal">
      <formula>#REF!</formula>
    </cfRule>
    <cfRule type="cellIs" dxfId="277" priority="2114" operator="equal">
      <formula>#REF!</formula>
    </cfRule>
    <cfRule type="cellIs" dxfId="276" priority="2113" operator="equal">
      <formula>#REF!</formula>
    </cfRule>
  </conditionalFormatting>
  <conditionalFormatting sqref="G26">
    <cfRule type="cellIs" dxfId="275" priority="618" operator="equal">
      <formula>#REF!</formula>
    </cfRule>
    <cfRule type="cellIs" dxfId="274" priority="617" operator="equal">
      <formula>#REF!</formula>
    </cfRule>
    <cfRule type="cellIs" dxfId="273" priority="619" operator="equal">
      <formula>#REF!</formula>
    </cfRule>
    <cfRule type="cellIs" dxfId="272" priority="620" operator="equal">
      <formula>#REF!</formula>
    </cfRule>
  </conditionalFormatting>
  <conditionalFormatting sqref="G41">
    <cfRule type="cellIs" dxfId="271" priority="599" operator="equal">
      <formula>#REF!</formula>
    </cfRule>
    <cfRule type="cellIs" dxfId="270" priority="598" operator="equal">
      <formula>#REF!</formula>
    </cfRule>
    <cfRule type="cellIs" dxfId="269" priority="597" operator="equal">
      <formula>#REF!</formula>
    </cfRule>
    <cfRule type="cellIs" dxfId="268" priority="600" operator="equal">
      <formula>#REF!</formula>
    </cfRule>
  </conditionalFormatting>
  <conditionalFormatting sqref="G56">
    <cfRule type="cellIs" dxfId="267" priority="580" operator="equal">
      <formula>#REF!</formula>
    </cfRule>
    <cfRule type="cellIs" dxfId="266" priority="578" operator="equal">
      <formula>#REF!</formula>
    </cfRule>
    <cfRule type="cellIs" dxfId="265" priority="577" operator="equal">
      <formula>#REF!</formula>
    </cfRule>
    <cfRule type="cellIs" dxfId="264" priority="579" operator="equal">
      <formula>#REF!</formula>
    </cfRule>
  </conditionalFormatting>
  <conditionalFormatting sqref="G71">
    <cfRule type="cellIs" dxfId="263" priority="558" operator="equal">
      <formula>#REF!</formula>
    </cfRule>
    <cfRule type="cellIs" dxfId="262" priority="559" operator="equal">
      <formula>#REF!</formula>
    </cfRule>
    <cfRule type="cellIs" dxfId="261" priority="557" operator="equal">
      <formula>#REF!</formula>
    </cfRule>
    <cfRule type="cellIs" dxfId="260" priority="560" operator="equal">
      <formula>#REF!</formula>
    </cfRule>
  </conditionalFormatting>
  <conditionalFormatting sqref="G86">
    <cfRule type="cellIs" dxfId="259" priority="539" operator="equal">
      <formula>#REF!</formula>
    </cfRule>
    <cfRule type="cellIs" dxfId="258" priority="540" operator="equal">
      <formula>#REF!</formula>
    </cfRule>
    <cfRule type="cellIs" dxfId="257" priority="537" operator="equal">
      <formula>#REF!</formula>
    </cfRule>
    <cfRule type="cellIs" dxfId="256" priority="538" operator="equal">
      <formula>#REF!</formula>
    </cfRule>
  </conditionalFormatting>
  <conditionalFormatting sqref="G101">
    <cfRule type="cellIs" dxfId="255" priority="517" operator="equal">
      <formula>#REF!</formula>
    </cfRule>
    <cfRule type="cellIs" dxfId="254" priority="518" operator="equal">
      <formula>#REF!</formula>
    </cfRule>
    <cfRule type="cellIs" dxfId="253" priority="520" operator="equal">
      <formula>#REF!</formula>
    </cfRule>
    <cfRule type="cellIs" dxfId="252" priority="519" operator="equal">
      <formula>#REF!</formula>
    </cfRule>
  </conditionalFormatting>
  <conditionalFormatting sqref="G116">
    <cfRule type="cellIs" dxfId="251" priority="498" operator="equal">
      <formula>#REF!</formula>
    </cfRule>
    <cfRule type="cellIs" dxfId="250" priority="500" operator="equal">
      <formula>#REF!</formula>
    </cfRule>
    <cfRule type="cellIs" dxfId="249" priority="499" operator="equal">
      <formula>#REF!</formula>
    </cfRule>
    <cfRule type="cellIs" dxfId="248" priority="497" operator="equal">
      <formula>#REF!</formula>
    </cfRule>
  </conditionalFormatting>
  <conditionalFormatting sqref="G131">
    <cfRule type="cellIs" dxfId="247" priority="480" operator="equal">
      <formula>#REF!</formula>
    </cfRule>
    <cfRule type="cellIs" dxfId="246" priority="478" operator="equal">
      <formula>#REF!</formula>
    </cfRule>
    <cfRule type="cellIs" dxfId="245" priority="477" operator="equal">
      <formula>#REF!</formula>
    </cfRule>
    <cfRule type="cellIs" dxfId="244" priority="479" operator="equal">
      <formula>#REF!</formula>
    </cfRule>
  </conditionalFormatting>
  <conditionalFormatting sqref="G146">
    <cfRule type="cellIs" dxfId="243" priority="458" operator="equal">
      <formula>#REF!</formula>
    </cfRule>
    <cfRule type="cellIs" dxfId="242" priority="457" operator="equal">
      <formula>#REF!</formula>
    </cfRule>
    <cfRule type="cellIs" dxfId="241" priority="460" operator="equal">
      <formula>#REF!</formula>
    </cfRule>
    <cfRule type="cellIs" dxfId="240" priority="459" operator="equal">
      <formula>#REF!</formula>
    </cfRule>
  </conditionalFormatting>
  <conditionalFormatting sqref="G161">
    <cfRule type="cellIs" dxfId="239" priority="437" operator="equal">
      <formula>#REF!</formula>
    </cfRule>
    <cfRule type="cellIs" dxfId="238" priority="440" operator="equal">
      <formula>#REF!</formula>
    </cfRule>
    <cfRule type="cellIs" dxfId="237" priority="439" operator="equal">
      <formula>#REF!</formula>
    </cfRule>
    <cfRule type="cellIs" dxfId="236" priority="438" operator="equal">
      <formula>#REF!</formula>
    </cfRule>
  </conditionalFormatting>
  <conditionalFormatting sqref="G176">
    <cfRule type="cellIs" dxfId="235" priority="419" operator="equal">
      <formula>#REF!</formula>
    </cfRule>
    <cfRule type="cellIs" dxfId="234" priority="420" operator="equal">
      <formula>#REF!</formula>
    </cfRule>
    <cfRule type="cellIs" dxfId="233" priority="418" operator="equal">
      <formula>#REF!</formula>
    </cfRule>
    <cfRule type="cellIs" dxfId="232" priority="417" operator="equal">
      <formula>#REF!</formula>
    </cfRule>
  </conditionalFormatting>
  <conditionalFormatting sqref="G191">
    <cfRule type="cellIs" dxfId="231" priority="400" operator="equal">
      <formula>#REF!</formula>
    </cfRule>
    <cfRule type="cellIs" dxfId="230" priority="399" operator="equal">
      <formula>#REF!</formula>
    </cfRule>
    <cfRule type="cellIs" dxfId="229" priority="398" operator="equal">
      <formula>#REF!</formula>
    </cfRule>
    <cfRule type="cellIs" dxfId="228" priority="397" operator="equal">
      <formula>#REF!</formula>
    </cfRule>
  </conditionalFormatting>
  <conditionalFormatting sqref="G206">
    <cfRule type="cellIs" dxfId="227" priority="379" operator="equal">
      <formula>#REF!</formula>
    </cfRule>
    <cfRule type="cellIs" dxfId="226" priority="377" operator="equal">
      <formula>#REF!</formula>
    </cfRule>
    <cfRule type="cellIs" dxfId="225" priority="378" operator="equal">
      <formula>#REF!</formula>
    </cfRule>
    <cfRule type="cellIs" dxfId="224" priority="380" operator="equal">
      <formula>#REF!</formula>
    </cfRule>
  </conditionalFormatting>
  <conditionalFormatting sqref="G221">
    <cfRule type="cellIs" dxfId="223" priority="358" operator="equal">
      <formula>#REF!</formula>
    </cfRule>
    <cfRule type="cellIs" dxfId="222" priority="357" operator="equal">
      <formula>#REF!</formula>
    </cfRule>
    <cfRule type="cellIs" dxfId="221" priority="359" operator="equal">
      <formula>#REF!</formula>
    </cfRule>
    <cfRule type="cellIs" dxfId="220" priority="360" operator="equal">
      <formula>#REF!</formula>
    </cfRule>
  </conditionalFormatting>
  <conditionalFormatting sqref="G236">
    <cfRule type="cellIs" dxfId="219" priority="337" operator="equal">
      <formula>#REF!</formula>
    </cfRule>
    <cfRule type="cellIs" dxfId="218" priority="338" operator="equal">
      <formula>#REF!</formula>
    </cfRule>
    <cfRule type="cellIs" dxfId="217" priority="339" operator="equal">
      <formula>#REF!</formula>
    </cfRule>
    <cfRule type="cellIs" dxfId="216" priority="340" operator="equal">
      <formula>#REF!</formula>
    </cfRule>
  </conditionalFormatting>
  <conditionalFormatting sqref="G251">
    <cfRule type="cellIs" dxfId="215" priority="317" operator="equal">
      <formula>#REF!</formula>
    </cfRule>
    <cfRule type="cellIs" dxfId="214" priority="318" operator="equal">
      <formula>#REF!</formula>
    </cfRule>
    <cfRule type="cellIs" dxfId="213" priority="319" operator="equal">
      <formula>#REF!</formula>
    </cfRule>
    <cfRule type="cellIs" dxfId="212" priority="320" operator="equal">
      <formula>#REF!</formula>
    </cfRule>
  </conditionalFormatting>
  <conditionalFormatting sqref="G266">
    <cfRule type="cellIs" dxfId="211" priority="298" operator="equal">
      <formula>#REF!</formula>
    </cfRule>
    <cfRule type="cellIs" dxfId="210" priority="297" operator="equal">
      <formula>#REF!</formula>
    </cfRule>
    <cfRule type="cellIs" dxfId="209" priority="300" operator="equal">
      <formula>#REF!</formula>
    </cfRule>
    <cfRule type="cellIs" dxfId="208" priority="299" operator="equal">
      <formula>#REF!</formula>
    </cfRule>
  </conditionalFormatting>
  <conditionalFormatting sqref="G281">
    <cfRule type="cellIs" dxfId="207" priority="277" operator="equal">
      <formula>#REF!</formula>
    </cfRule>
    <cfRule type="cellIs" dxfId="206" priority="278" operator="equal">
      <formula>#REF!</formula>
    </cfRule>
    <cfRule type="cellIs" dxfId="205" priority="280" operator="equal">
      <formula>#REF!</formula>
    </cfRule>
    <cfRule type="cellIs" dxfId="204" priority="279" operator="equal">
      <formula>#REF!</formula>
    </cfRule>
  </conditionalFormatting>
  <conditionalFormatting sqref="G296">
    <cfRule type="cellIs" dxfId="203" priority="257" operator="equal">
      <formula>#REF!</formula>
    </cfRule>
    <cfRule type="cellIs" dxfId="202" priority="260" operator="equal">
      <formula>#REF!</formula>
    </cfRule>
    <cfRule type="cellIs" dxfId="201" priority="259" operator="equal">
      <formula>#REF!</formula>
    </cfRule>
    <cfRule type="cellIs" dxfId="200" priority="258" operator="equal">
      <formula>#REF!</formula>
    </cfRule>
  </conditionalFormatting>
  <conditionalFormatting sqref="J11">
    <cfRule type="cellIs" dxfId="199" priority="234" operator="equal">
      <formula>#REF!</formula>
    </cfRule>
    <cfRule type="cellIs" dxfId="198" priority="236" operator="equal">
      <formula>#REF!</formula>
    </cfRule>
    <cfRule type="cellIs" dxfId="197" priority="235" operator="equal">
      <formula>#REF!</formula>
    </cfRule>
    <cfRule type="cellIs" dxfId="196" priority="233" operator="equal">
      <formula>#REF!</formula>
    </cfRule>
  </conditionalFormatting>
  <conditionalFormatting sqref="J26">
    <cfRule type="cellIs" dxfId="195" priority="223" operator="equal">
      <formula>#REF!</formula>
    </cfRule>
    <cfRule type="cellIs" dxfId="194" priority="224" operator="equal">
      <formula>#REF!</formula>
    </cfRule>
    <cfRule type="cellIs" dxfId="193" priority="222" operator="equal">
      <formula>#REF!</formula>
    </cfRule>
    <cfRule type="cellIs" dxfId="192" priority="221" operator="equal">
      <formula>#REF!</formula>
    </cfRule>
  </conditionalFormatting>
  <conditionalFormatting sqref="J41">
    <cfRule type="cellIs" dxfId="191" priority="212" operator="equal">
      <formula>#REF!</formula>
    </cfRule>
    <cfRule type="cellIs" dxfId="190" priority="211" operator="equal">
      <formula>#REF!</formula>
    </cfRule>
    <cfRule type="cellIs" dxfId="189" priority="210" operator="equal">
      <formula>#REF!</formula>
    </cfRule>
    <cfRule type="cellIs" dxfId="188" priority="209" operator="equal">
      <formula>#REF!</formula>
    </cfRule>
  </conditionalFormatting>
  <conditionalFormatting sqref="J56">
    <cfRule type="cellIs" dxfId="187" priority="198" operator="equal">
      <formula>#REF!</formula>
    </cfRule>
    <cfRule type="cellIs" dxfId="186" priority="199" operator="equal">
      <formula>#REF!</formula>
    </cfRule>
    <cfRule type="cellIs" dxfId="185" priority="197" operator="equal">
      <formula>#REF!</formula>
    </cfRule>
    <cfRule type="cellIs" dxfId="184" priority="200" operator="equal">
      <formula>#REF!</formula>
    </cfRule>
  </conditionalFormatting>
  <conditionalFormatting sqref="J71">
    <cfRule type="cellIs" dxfId="183" priority="186" operator="equal">
      <formula>#REF!</formula>
    </cfRule>
    <cfRule type="cellIs" dxfId="182" priority="187" operator="equal">
      <formula>#REF!</formula>
    </cfRule>
    <cfRule type="cellIs" dxfId="181" priority="185" operator="equal">
      <formula>#REF!</formula>
    </cfRule>
    <cfRule type="cellIs" dxfId="180" priority="188" operator="equal">
      <formula>#REF!</formula>
    </cfRule>
  </conditionalFormatting>
  <conditionalFormatting sqref="J86">
    <cfRule type="cellIs" dxfId="179" priority="175" operator="equal">
      <formula>#REF!</formula>
    </cfRule>
    <cfRule type="cellIs" dxfId="178" priority="173" operator="equal">
      <formula>#REF!</formula>
    </cfRule>
    <cfRule type="cellIs" dxfId="177" priority="174" operator="equal">
      <formula>#REF!</formula>
    </cfRule>
    <cfRule type="cellIs" dxfId="176" priority="176" operator="equal">
      <formula>#REF!</formula>
    </cfRule>
  </conditionalFormatting>
  <conditionalFormatting sqref="J101">
    <cfRule type="cellIs" dxfId="175" priority="161" operator="equal">
      <formula>#REF!</formula>
    </cfRule>
    <cfRule type="cellIs" dxfId="174" priority="164" operator="equal">
      <formula>#REF!</formula>
    </cfRule>
    <cfRule type="cellIs" dxfId="173" priority="163" operator="equal">
      <formula>#REF!</formula>
    </cfRule>
    <cfRule type="cellIs" dxfId="172" priority="162" operator="equal">
      <formula>#REF!</formula>
    </cfRule>
  </conditionalFormatting>
  <conditionalFormatting sqref="J116">
    <cfRule type="cellIs" dxfId="171" priority="152" operator="equal">
      <formula>#REF!</formula>
    </cfRule>
    <cfRule type="cellIs" dxfId="170" priority="151" operator="equal">
      <formula>#REF!</formula>
    </cfRule>
    <cfRule type="cellIs" dxfId="169" priority="150" operator="equal">
      <formula>#REF!</formula>
    </cfRule>
    <cfRule type="cellIs" dxfId="168" priority="149" operator="equal">
      <formula>#REF!</formula>
    </cfRule>
  </conditionalFormatting>
  <conditionalFormatting sqref="J131">
    <cfRule type="cellIs" dxfId="167" priority="139" operator="equal">
      <formula>#REF!</formula>
    </cfRule>
    <cfRule type="cellIs" dxfId="166" priority="138" operator="equal">
      <formula>#REF!</formula>
    </cfRule>
    <cfRule type="cellIs" dxfId="165" priority="137" operator="equal">
      <formula>#REF!</formula>
    </cfRule>
    <cfRule type="cellIs" dxfId="164" priority="140" operator="equal">
      <formula>#REF!</formula>
    </cfRule>
  </conditionalFormatting>
  <conditionalFormatting sqref="J146">
    <cfRule type="cellIs" dxfId="163" priority="126" operator="equal">
      <formula>#REF!</formula>
    </cfRule>
    <cfRule type="cellIs" dxfId="162" priority="125" operator="equal">
      <formula>#REF!</formula>
    </cfRule>
    <cfRule type="cellIs" dxfId="161" priority="127" operator="equal">
      <formula>#REF!</formula>
    </cfRule>
    <cfRule type="cellIs" dxfId="160" priority="128" operator="equal">
      <formula>#REF!</formula>
    </cfRule>
  </conditionalFormatting>
  <conditionalFormatting sqref="J161">
    <cfRule type="cellIs" dxfId="159" priority="115" operator="equal">
      <formula>#REF!</formula>
    </cfRule>
    <cfRule type="cellIs" dxfId="158" priority="113" operator="equal">
      <formula>#REF!</formula>
    </cfRule>
    <cfRule type="cellIs" dxfId="157" priority="114" operator="equal">
      <formula>#REF!</formula>
    </cfRule>
    <cfRule type="cellIs" dxfId="156" priority="116" operator="equal">
      <formula>#REF!</formula>
    </cfRule>
  </conditionalFormatting>
  <conditionalFormatting sqref="J176">
    <cfRule type="cellIs" dxfId="155" priority="104" operator="equal">
      <formula>#REF!</formula>
    </cfRule>
    <cfRule type="cellIs" dxfId="154" priority="101" operator="equal">
      <formula>#REF!</formula>
    </cfRule>
    <cfRule type="cellIs" dxfId="153" priority="102" operator="equal">
      <formula>#REF!</formula>
    </cfRule>
    <cfRule type="cellIs" dxfId="152" priority="103" operator="equal">
      <formula>#REF!</formula>
    </cfRule>
  </conditionalFormatting>
  <conditionalFormatting sqref="J191">
    <cfRule type="cellIs" dxfId="151" priority="92" operator="equal">
      <formula>#REF!</formula>
    </cfRule>
    <cfRule type="cellIs" dxfId="150" priority="90" operator="equal">
      <formula>#REF!</formula>
    </cfRule>
    <cfRule type="cellIs" dxfId="149" priority="89" operator="equal">
      <formula>#REF!</formula>
    </cfRule>
    <cfRule type="cellIs" dxfId="148" priority="91" operator="equal">
      <formula>#REF!</formula>
    </cfRule>
  </conditionalFormatting>
  <conditionalFormatting sqref="J206">
    <cfRule type="cellIs" dxfId="147" priority="79" operator="equal">
      <formula>#REF!</formula>
    </cfRule>
    <cfRule type="cellIs" dxfId="146" priority="80" operator="equal">
      <formula>#REF!</formula>
    </cfRule>
    <cfRule type="cellIs" dxfId="145" priority="77" operator="equal">
      <formula>#REF!</formula>
    </cfRule>
    <cfRule type="cellIs" dxfId="144" priority="78" operator="equal">
      <formula>#REF!</formula>
    </cfRule>
  </conditionalFormatting>
  <conditionalFormatting sqref="J221">
    <cfRule type="cellIs" dxfId="143" priority="67" operator="equal">
      <formula>#REF!</formula>
    </cfRule>
    <cfRule type="cellIs" dxfId="142" priority="66" operator="equal">
      <formula>#REF!</formula>
    </cfRule>
    <cfRule type="cellIs" dxfId="141" priority="68" operator="equal">
      <formula>#REF!</formula>
    </cfRule>
    <cfRule type="cellIs" dxfId="140" priority="65" operator="equal">
      <formula>#REF!</formula>
    </cfRule>
  </conditionalFormatting>
  <conditionalFormatting sqref="J236">
    <cfRule type="cellIs" dxfId="139" priority="54" operator="equal">
      <formula>#REF!</formula>
    </cfRule>
    <cfRule type="cellIs" dxfId="138" priority="53" operator="equal">
      <formula>#REF!</formula>
    </cfRule>
    <cfRule type="cellIs" dxfId="137" priority="56" operator="equal">
      <formula>#REF!</formula>
    </cfRule>
    <cfRule type="cellIs" dxfId="136" priority="55" operator="equal">
      <formula>#REF!</formula>
    </cfRule>
  </conditionalFormatting>
  <conditionalFormatting sqref="J251">
    <cfRule type="cellIs" dxfId="135" priority="42" operator="equal">
      <formula>#REF!</formula>
    </cfRule>
    <cfRule type="cellIs" dxfId="134" priority="43" operator="equal">
      <formula>#REF!</formula>
    </cfRule>
    <cfRule type="cellIs" dxfId="133" priority="44" operator="equal">
      <formula>#REF!</formula>
    </cfRule>
    <cfRule type="cellIs" dxfId="132" priority="41" operator="equal">
      <formula>#REF!</formula>
    </cfRule>
  </conditionalFormatting>
  <conditionalFormatting sqref="J266">
    <cfRule type="cellIs" dxfId="131" priority="29" operator="equal">
      <formula>#REF!</formula>
    </cfRule>
    <cfRule type="cellIs" dxfId="130" priority="30" operator="equal">
      <formula>#REF!</formula>
    </cfRule>
    <cfRule type="cellIs" dxfId="129" priority="31" operator="equal">
      <formula>#REF!</formula>
    </cfRule>
    <cfRule type="cellIs" dxfId="128" priority="32" operator="equal">
      <formula>#REF!</formula>
    </cfRule>
  </conditionalFormatting>
  <conditionalFormatting sqref="J281">
    <cfRule type="cellIs" dxfId="127" priority="20" operator="equal">
      <formula>#REF!</formula>
    </cfRule>
    <cfRule type="cellIs" dxfId="126" priority="17" operator="equal">
      <formula>#REF!</formula>
    </cfRule>
    <cfRule type="cellIs" dxfId="125" priority="18" operator="equal">
      <formula>#REF!</formula>
    </cfRule>
    <cfRule type="cellIs" dxfId="124" priority="19" operator="equal">
      <formula>#REF!</formula>
    </cfRule>
  </conditionalFormatting>
  <conditionalFormatting sqref="J296">
    <cfRule type="cellIs" dxfId="123" priority="5" operator="equal">
      <formula>#REF!</formula>
    </cfRule>
    <cfRule type="cellIs" dxfId="122" priority="6" operator="equal">
      <formula>#REF!</formula>
    </cfRule>
    <cfRule type="cellIs" dxfId="121" priority="7" operator="equal">
      <formula>#REF!</formula>
    </cfRule>
    <cfRule type="cellIs" dxfId="120" priority="8" operator="equal">
      <formula>#REF!</formula>
    </cfRule>
  </conditionalFormatting>
  <conditionalFormatting sqref="J11:L11">
    <cfRule type="cellIs" dxfId="119" priority="231" operator="equal">
      <formula>#REF!</formula>
    </cfRule>
  </conditionalFormatting>
  <conditionalFormatting sqref="J26:L26">
    <cfRule type="cellIs" dxfId="118" priority="219" operator="equal">
      <formula>#REF!</formula>
    </cfRule>
  </conditionalFormatting>
  <conditionalFormatting sqref="J41:L41">
    <cfRule type="cellIs" dxfId="117" priority="207" operator="equal">
      <formula>#REF!</formula>
    </cfRule>
  </conditionalFormatting>
  <conditionalFormatting sqref="J56:L56">
    <cfRule type="cellIs" dxfId="116" priority="195" operator="equal">
      <formula>#REF!</formula>
    </cfRule>
  </conditionalFormatting>
  <conditionalFormatting sqref="J71:L71">
    <cfRule type="cellIs" dxfId="115" priority="183" operator="equal">
      <formula>#REF!</formula>
    </cfRule>
  </conditionalFormatting>
  <conditionalFormatting sqref="J86:L86">
    <cfRule type="cellIs" dxfId="114" priority="171" operator="equal">
      <formula>#REF!</formula>
    </cfRule>
  </conditionalFormatting>
  <conditionalFormatting sqref="J101:L101">
    <cfRule type="cellIs" dxfId="113" priority="159" operator="equal">
      <formula>#REF!</formula>
    </cfRule>
  </conditionalFormatting>
  <conditionalFormatting sqref="J116:L116">
    <cfRule type="cellIs" dxfId="112" priority="147" operator="equal">
      <formula>#REF!</formula>
    </cfRule>
  </conditionalFormatting>
  <conditionalFormatting sqref="J131:L131">
    <cfRule type="cellIs" dxfId="111" priority="135" operator="equal">
      <formula>#REF!</formula>
    </cfRule>
  </conditionalFormatting>
  <conditionalFormatting sqref="J146:L146">
    <cfRule type="cellIs" dxfId="110" priority="123" operator="equal">
      <formula>#REF!</formula>
    </cfRule>
  </conditionalFormatting>
  <conditionalFormatting sqref="J161:L161">
    <cfRule type="cellIs" dxfId="109" priority="111" operator="equal">
      <formula>#REF!</formula>
    </cfRule>
  </conditionalFormatting>
  <conditionalFormatting sqref="J176:L176">
    <cfRule type="cellIs" dxfId="108" priority="99" operator="equal">
      <formula>#REF!</formula>
    </cfRule>
  </conditionalFormatting>
  <conditionalFormatting sqref="J191:L191">
    <cfRule type="cellIs" dxfId="107" priority="87" operator="equal">
      <formula>#REF!</formula>
    </cfRule>
  </conditionalFormatting>
  <conditionalFormatting sqref="J206:L206">
    <cfRule type="cellIs" dxfId="106" priority="75" operator="equal">
      <formula>#REF!</formula>
    </cfRule>
  </conditionalFormatting>
  <conditionalFormatting sqref="J221:L221">
    <cfRule type="cellIs" dxfId="105" priority="63" operator="equal">
      <formula>#REF!</formula>
    </cfRule>
  </conditionalFormatting>
  <conditionalFormatting sqref="J236:L236">
    <cfRule type="cellIs" dxfId="104" priority="51" operator="equal">
      <formula>#REF!</formula>
    </cfRule>
  </conditionalFormatting>
  <conditionalFormatting sqref="J251:L251">
    <cfRule type="cellIs" dxfId="103" priority="39" operator="equal">
      <formula>#REF!</formula>
    </cfRule>
  </conditionalFormatting>
  <conditionalFormatting sqref="J266:L266">
    <cfRule type="cellIs" dxfId="102" priority="27" operator="equal">
      <formula>#REF!</formula>
    </cfRule>
  </conditionalFormatting>
  <conditionalFormatting sqref="J281:L281">
    <cfRule type="cellIs" dxfId="101" priority="15" operator="equal">
      <formula>#REF!</formula>
    </cfRule>
  </conditionalFormatting>
  <conditionalFormatting sqref="J296:L296">
    <cfRule type="cellIs" dxfId="100" priority="3" operator="equal">
      <formula>#REF!</formula>
    </cfRule>
  </conditionalFormatting>
  <conditionalFormatting sqref="K11">
    <cfRule type="cellIs" dxfId="99" priority="230" operator="equal">
      <formula>#REF!</formula>
    </cfRule>
    <cfRule type="cellIs" dxfId="98" priority="229" operator="equal">
      <formula>#REF!</formula>
    </cfRule>
  </conditionalFormatting>
  <conditionalFormatting sqref="K26">
    <cfRule type="cellIs" dxfId="97" priority="217" operator="equal">
      <formula>#REF!</formula>
    </cfRule>
    <cfRule type="cellIs" dxfId="96" priority="218" operator="equal">
      <formula>#REF!</formula>
    </cfRule>
  </conditionalFormatting>
  <conditionalFormatting sqref="K41">
    <cfRule type="cellIs" dxfId="95" priority="205" operator="equal">
      <formula>#REF!</formula>
    </cfRule>
    <cfRule type="cellIs" dxfId="94" priority="206" operator="equal">
      <formula>#REF!</formula>
    </cfRule>
  </conditionalFormatting>
  <conditionalFormatting sqref="K56">
    <cfRule type="cellIs" dxfId="93" priority="194" operator="equal">
      <formula>#REF!</formula>
    </cfRule>
    <cfRule type="cellIs" dxfId="92" priority="193" operator="equal">
      <formula>#REF!</formula>
    </cfRule>
  </conditionalFormatting>
  <conditionalFormatting sqref="K71">
    <cfRule type="cellIs" dxfId="91" priority="182" operator="equal">
      <formula>#REF!</formula>
    </cfRule>
    <cfRule type="cellIs" dxfId="90" priority="181" operator="equal">
      <formula>#REF!</formula>
    </cfRule>
  </conditionalFormatting>
  <conditionalFormatting sqref="K86">
    <cfRule type="cellIs" dxfId="89" priority="170" operator="equal">
      <formula>#REF!</formula>
    </cfRule>
    <cfRule type="cellIs" dxfId="88" priority="169" operator="equal">
      <formula>#REF!</formula>
    </cfRule>
  </conditionalFormatting>
  <conditionalFormatting sqref="K101">
    <cfRule type="cellIs" dxfId="87" priority="158" operator="equal">
      <formula>#REF!</formula>
    </cfRule>
    <cfRule type="cellIs" dxfId="86" priority="157" operator="equal">
      <formula>#REF!</formula>
    </cfRule>
  </conditionalFormatting>
  <conditionalFormatting sqref="K116">
    <cfRule type="cellIs" dxfId="85" priority="145" operator="equal">
      <formula>#REF!</formula>
    </cfRule>
    <cfRule type="cellIs" dxfId="84" priority="146" operator="equal">
      <formula>#REF!</formula>
    </cfRule>
  </conditionalFormatting>
  <conditionalFormatting sqref="K131">
    <cfRule type="cellIs" dxfId="83" priority="134" operator="equal">
      <formula>#REF!</formula>
    </cfRule>
    <cfRule type="cellIs" dxfId="82" priority="133" operator="equal">
      <formula>#REF!</formula>
    </cfRule>
  </conditionalFormatting>
  <conditionalFormatting sqref="K146">
    <cfRule type="cellIs" dxfId="81" priority="122" operator="equal">
      <formula>#REF!</formula>
    </cfRule>
    <cfRule type="cellIs" dxfId="80" priority="121" operator="equal">
      <formula>#REF!</formula>
    </cfRule>
  </conditionalFormatting>
  <conditionalFormatting sqref="K161">
    <cfRule type="cellIs" dxfId="79" priority="109" operator="equal">
      <formula>#REF!</formula>
    </cfRule>
    <cfRule type="cellIs" dxfId="78" priority="110" operator="equal">
      <formula>#REF!</formula>
    </cfRule>
  </conditionalFormatting>
  <conditionalFormatting sqref="K176">
    <cfRule type="cellIs" dxfId="77" priority="97" operator="equal">
      <formula>#REF!</formula>
    </cfRule>
    <cfRule type="cellIs" dxfId="76" priority="98" operator="equal">
      <formula>#REF!</formula>
    </cfRule>
  </conditionalFormatting>
  <conditionalFormatting sqref="K191">
    <cfRule type="cellIs" dxfId="75" priority="85" operator="equal">
      <formula>#REF!</formula>
    </cfRule>
    <cfRule type="cellIs" dxfId="74" priority="86" operator="equal">
      <formula>#REF!</formula>
    </cfRule>
  </conditionalFormatting>
  <conditionalFormatting sqref="K206">
    <cfRule type="cellIs" dxfId="73" priority="74" operator="equal">
      <formula>#REF!</formula>
    </cfRule>
    <cfRule type="cellIs" dxfId="72" priority="73" operator="equal">
      <formula>#REF!</formula>
    </cfRule>
  </conditionalFormatting>
  <conditionalFormatting sqref="K221">
    <cfRule type="cellIs" dxfId="71" priority="61" operator="equal">
      <formula>#REF!</formula>
    </cfRule>
    <cfRule type="cellIs" dxfId="70" priority="62" operator="equal">
      <formula>#REF!</formula>
    </cfRule>
  </conditionalFormatting>
  <conditionalFormatting sqref="K236">
    <cfRule type="cellIs" dxfId="69" priority="50" operator="equal">
      <formula>#REF!</formula>
    </cfRule>
    <cfRule type="cellIs" dxfId="68" priority="49" operator="equal">
      <formula>#REF!</formula>
    </cfRule>
  </conditionalFormatting>
  <conditionalFormatting sqref="K251">
    <cfRule type="cellIs" dxfId="67" priority="37" operator="equal">
      <formula>#REF!</formula>
    </cfRule>
    <cfRule type="cellIs" dxfId="66" priority="38" operator="equal">
      <formula>#REF!</formula>
    </cfRule>
  </conditionalFormatting>
  <conditionalFormatting sqref="K266">
    <cfRule type="cellIs" dxfId="65" priority="26" operator="equal">
      <formula>#REF!</formula>
    </cfRule>
    <cfRule type="cellIs" dxfId="64" priority="25" operator="equal">
      <formula>#REF!</formula>
    </cfRule>
  </conditionalFormatting>
  <conditionalFormatting sqref="K281">
    <cfRule type="cellIs" dxfId="63" priority="14" operator="equal">
      <formula>#REF!</formula>
    </cfRule>
    <cfRule type="cellIs" dxfId="62" priority="13" operator="equal">
      <formula>#REF!</formula>
    </cfRule>
  </conditionalFormatting>
  <conditionalFormatting sqref="K296">
    <cfRule type="cellIs" dxfId="61" priority="1" operator="equal">
      <formula>#REF!</formula>
    </cfRule>
    <cfRule type="cellIs" dxfId="60" priority="2" operator="equal">
      <formula>#REF!</formula>
    </cfRule>
  </conditionalFormatting>
  <conditionalFormatting sqref="L11">
    <cfRule type="cellIs" dxfId="59" priority="238" operator="equal">
      <formula>#REF!</formula>
    </cfRule>
    <cfRule type="cellIs" dxfId="58" priority="239" operator="equal">
      <formula>#REF!</formula>
    </cfRule>
    <cfRule type="cellIs" dxfId="57" priority="240" operator="equal">
      <formula>#REF!</formula>
    </cfRule>
  </conditionalFormatting>
  <conditionalFormatting sqref="L26">
    <cfRule type="cellIs" dxfId="56" priority="226" operator="equal">
      <formula>#REF!</formula>
    </cfRule>
    <cfRule type="cellIs" dxfId="55" priority="228" operator="equal">
      <formula>#REF!</formula>
    </cfRule>
    <cfRule type="cellIs" dxfId="54" priority="227" operator="equal">
      <formula>#REF!</formula>
    </cfRule>
  </conditionalFormatting>
  <conditionalFormatting sqref="L41">
    <cfRule type="cellIs" dxfId="53" priority="216" operator="equal">
      <formula>#REF!</formula>
    </cfRule>
    <cfRule type="cellIs" dxfId="52" priority="214" operator="equal">
      <formula>#REF!</formula>
    </cfRule>
    <cfRule type="cellIs" dxfId="51" priority="215" operator="equal">
      <formula>#REF!</formula>
    </cfRule>
  </conditionalFormatting>
  <conditionalFormatting sqref="L56">
    <cfRule type="cellIs" dxfId="50" priority="204" operator="equal">
      <formula>#REF!</formula>
    </cfRule>
    <cfRule type="cellIs" dxfId="49" priority="202" operator="equal">
      <formula>#REF!</formula>
    </cfRule>
    <cfRule type="cellIs" dxfId="48" priority="203" operator="equal">
      <formula>#REF!</formula>
    </cfRule>
  </conditionalFormatting>
  <conditionalFormatting sqref="L71">
    <cfRule type="cellIs" dxfId="47" priority="190" operator="equal">
      <formula>#REF!</formula>
    </cfRule>
    <cfRule type="cellIs" dxfId="46" priority="192" operator="equal">
      <formula>#REF!</formula>
    </cfRule>
    <cfRule type="cellIs" dxfId="45" priority="191" operator="equal">
      <formula>#REF!</formula>
    </cfRule>
  </conditionalFormatting>
  <conditionalFormatting sqref="L86">
    <cfRule type="cellIs" dxfId="44" priority="178" operator="equal">
      <formula>#REF!</formula>
    </cfRule>
    <cfRule type="cellIs" dxfId="43" priority="179" operator="equal">
      <formula>#REF!</formula>
    </cfRule>
    <cfRule type="cellIs" dxfId="42" priority="180" operator="equal">
      <formula>#REF!</formula>
    </cfRule>
  </conditionalFormatting>
  <conditionalFormatting sqref="L101">
    <cfRule type="cellIs" dxfId="41" priority="168" operator="equal">
      <formula>#REF!</formula>
    </cfRule>
    <cfRule type="cellIs" dxfId="40" priority="167" operator="equal">
      <formula>#REF!</formula>
    </cfRule>
    <cfRule type="cellIs" dxfId="39" priority="166" operator="equal">
      <formula>#REF!</formula>
    </cfRule>
  </conditionalFormatting>
  <conditionalFormatting sqref="L116">
    <cfRule type="cellIs" dxfId="38" priority="156" operator="equal">
      <formula>#REF!</formula>
    </cfRule>
    <cfRule type="cellIs" dxfId="37" priority="154" operator="equal">
      <formula>#REF!</formula>
    </cfRule>
    <cfRule type="cellIs" dxfId="36" priority="155" operator="equal">
      <formula>#REF!</formula>
    </cfRule>
  </conditionalFormatting>
  <conditionalFormatting sqref="L131">
    <cfRule type="cellIs" dxfId="35" priority="143" operator="equal">
      <formula>#REF!</formula>
    </cfRule>
    <cfRule type="cellIs" dxfId="34" priority="144" operator="equal">
      <formula>#REF!</formula>
    </cfRule>
    <cfRule type="cellIs" dxfId="33" priority="142" operator="equal">
      <formula>#REF!</formula>
    </cfRule>
  </conditionalFormatting>
  <conditionalFormatting sqref="L146">
    <cfRule type="cellIs" dxfId="32" priority="130" operator="equal">
      <formula>#REF!</formula>
    </cfRule>
    <cfRule type="cellIs" dxfId="31" priority="131" operator="equal">
      <formula>#REF!</formula>
    </cfRule>
    <cfRule type="cellIs" dxfId="30" priority="132" operator="equal">
      <formula>#REF!</formula>
    </cfRule>
  </conditionalFormatting>
  <conditionalFormatting sqref="L161">
    <cfRule type="cellIs" dxfId="29" priority="119" operator="equal">
      <formula>#REF!</formula>
    </cfRule>
    <cfRule type="cellIs" dxfId="28" priority="120" operator="equal">
      <formula>#REF!</formula>
    </cfRule>
    <cfRule type="cellIs" dxfId="27" priority="118" operator="equal">
      <formula>#REF!</formula>
    </cfRule>
  </conditionalFormatting>
  <conditionalFormatting sqref="L176">
    <cfRule type="cellIs" dxfId="26" priority="106" operator="equal">
      <formula>#REF!</formula>
    </cfRule>
    <cfRule type="cellIs" dxfId="25" priority="108" operator="equal">
      <formula>#REF!</formula>
    </cfRule>
    <cfRule type="cellIs" dxfId="24" priority="107" operator="equal">
      <formula>#REF!</formula>
    </cfRule>
  </conditionalFormatting>
  <conditionalFormatting sqref="L191">
    <cfRule type="cellIs" dxfId="23" priority="96" operator="equal">
      <formula>#REF!</formula>
    </cfRule>
    <cfRule type="cellIs" dxfId="22" priority="95" operator="equal">
      <formula>#REF!</formula>
    </cfRule>
    <cfRule type="cellIs" dxfId="21" priority="94" operator="equal">
      <formula>#REF!</formula>
    </cfRule>
  </conditionalFormatting>
  <conditionalFormatting sqref="L206">
    <cfRule type="cellIs" dxfId="20" priority="82" operator="equal">
      <formula>#REF!</formula>
    </cfRule>
    <cfRule type="cellIs" dxfId="19" priority="83" operator="equal">
      <formula>#REF!</formula>
    </cfRule>
    <cfRule type="cellIs" dxfId="18" priority="84" operator="equal">
      <formula>#REF!</formula>
    </cfRule>
  </conditionalFormatting>
  <conditionalFormatting sqref="L221">
    <cfRule type="cellIs" dxfId="17" priority="72" operator="equal">
      <formula>#REF!</formula>
    </cfRule>
    <cfRule type="cellIs" dxfId="16" priority="71" operator="equal">
      <formula>#REF!</formula>
    </cfRule>
    <cfRule type="cellIs" dxfId="15" priority="70" operator="equal">
      <formula>#REF!</formula>
    </cfRule>
  </conditionalFormatting>
  <conditionalFormatting sqref="L236">
    <cfRule type="cellIs" dxfId="14" priority="60" operator="equal">
      <formula>#REF!</formula>
    </cfRule>
    <cfRule type="cellIs" dxfId="13" priority="59" operator="equal">
      <formula>#REF!</formula>
    </cfRule>
    <cfRule type="cellIs" dxfId="12" priority="58" operator="equal">
      <formula>#REF!</formula>
    </cfRule>
  </conditionalFormatting>
  <conditionalFormatting sqref="L251">
    <cfRule type="cellIs" dxfId="11" priority="47" operator="equal">
      <formula>#REF!</formula>
    </cfRule>
    <cfRule type="cellIs" dxfId="10" priority="48" operator="equal">
      <formula>#REF!</formula>
    </cfRule>
    <cfRule type="cellIs" dxfId="9" priority="46" operator="equal">
      <formula>#REF!</formula>
    </cfRule>
  </conditionalFormatting>
  <conditionalFormatting sqref="L266">
    <cfRule type="cellIs" dxfId="8" priority="36" operator="equal">
      <formula>#REF!</formula>
    </cfRule>
    <cfRule type="cellIs" dxfId="7" priority="35" operator="equal">
      <formula>#REF!</formula>
    </cfRule>
    <cfRule type="cellIs" dxfId="6" priority="34" operator="equal">
      <formula>#REF!</formula>
    </cfRule>
  </conditionalFormatting>
  <conditionalFormatting sqref="L281">
    <cfRule type="cellIs" dxfId="5" priority="22" operator="equal">
      <formula>#REF!</formula>
    </cfRule>
    <cfRule type="cellIs" dxfId="4" priority="23" operator="equal">
      <formula>#REF!</formula>
    </cfRule>
    <cfRule type="cellIs" dxfId="3" priority="24" operator="equal">
      <formula>#REF!</formula>
    </cfRule>
  </conditionalFormatting>
  <conditionalFormatting sqref="L296">
    <cfRule type="cellIs" dxfId="2" priority="11" operator="equal">
      <formula>#REF!</formula>
    </cfRule>
    <cfRule type="cellIs" dxfId="1" priority="12" operator="equal">
      <formula>#REF!</formula>
    </cfRule>
    <cfRule type="cellIs" dxfId="0" priority="10" operator="equal">
      <formula>#REF!</formula>
    </cfRule>
  </conditionalFormatting>
  <dataValidations count="4">
    <dataValidation type="list" allowBlank="1" showInputMessage="1" showErrorMessage="1" sqref="JD11:JJ18"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10" xr:uid="{00000000-0002-0000-0800-000001000000}"/>
    <dataValidation allowBlank="1" showInputMessage="1" showErrorMessage="1" prompt="Es la materialización del riesgo y las consecuencias de su aparición. Su escala es: 5 bajo impacto, 10 medio, 20 alto impacto._x000a_" sqref="JD10:JJ10" xr:uid="{00000000-0002-0000-0800-000002000000}"/>
    <dataValidation type="list" allowBlank="1" showInputMessage="1" showErrorMessage="1" sqref="W118 W17:W25 W32:W40 W42:W55 W57:W58 W60:W70 W73 W76 W79:W85 W88 W91:W100 W121:W310 W107:W115 M11:M310" xr:uid="{00000000-0002-0000-0800-000003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18074CB7F9FE4EA595FC37AA8B7624" ma:contentTypeVersion="11" ma:contentTypeDescription="Create a new document." ma:contentTypeScope="" ma:versionID="d3535a86933be3ae9ced1001a849fbb7">
  <xsd:schema xmlns:xsd="http://www.w3.org/2001/XMLSchema" xmlns:xs="http://www.w3.org/2001/XMLSchema" xmlns:p="http://schemas.microsoft.com/office/2006/metadata/properties" xmlns:ns3="05836942-a765-4d71-ad21-9bda68879ddf" xmlns:ns4="c1d8d703-e1db-4579-b078-68eb1379142c" targetNamespace="http://schemas.microsoft.com/office/2006/metadata/properties" ma:root="true" ma:fieldsID="11f95007dfb9e9e60ecc1f4c1cafaf4c" ns3:_="" ns4:_="">
    <xsd:import namespace="05836942-a765-4d71-ad21-9bda68879ddf"/>
    <xsd:import namespace="c1d8d703-e1db-4579-b078-68eb1379142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836942-a765-4d71-ad21-9bda68879dd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d8d703-e1db-4579-b078-68eb137914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0E1218-69C1-4569-AC5A-52B8D5C6294F}">
  <ds:schemaRefs>
    <ds:schemaRef ds:uri="http://schemas.microsoft.com/sharepoint/v3/contenttype/forms"/>
  </ds:schemaRefs>
</ds:datastoreItem>
</file>

<file path=customXml/itemProps2.xml><?xml version="1.0" encoding="utf-8"?>
<ds:datastoreItem xmlns:ds="http://schemas.openxmlformats.org/officeDocument/2006/customXml" ds:itemID="{650B1F8A-0B1B-45C7-B6B7-199382F5F1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836942-a765-4d71-ad21-9bda68879ddf"/>
    <ds:schemaRef ds:uri="c1d8d703-e1db-4579-b078-68eb137914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4FED9D-34A8-4C37-A9F4-64DF8E56F921}">
  <ds:schemaRefs>
    <ds:schemaRef ds:uri="05836942-a765-4d71-ad21-9bda68879ddf"/>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c1d8d703-e1db-4579-b078-68eb1379142c"/>
    <ds:schemaRef ds:uri="http://www.w3.org/XML/1998/namespace"/>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1 Instructivo</vt:lpstr>
      <vt:lpstr>2 Contexto e Identificación</vt:lpstr>
      <vt:lpstr>3 Probabilidad</vt:lpstr>
      <vt:lpstr>4 Impacto</vt:lpstr>
      <vt:lpstr>5 Mapa Calor Inherente</vt:lpstr>
      <vt:lpstr>6 Valoración Control</vt:lpstr>
      <vt:lpstr>7 Mapa Calor Residual</vt:lpstr>
      <vt:lpstr>8 Mapa Calor Inherente Residual</vt:lpstr>
      <vt:lpstr>9 Mapa Riesgo, Plan Acción</vt:lpstr>
      <vt:lpstr>10 Imprimir Mapa Riesgo</vt:lpstr>
      <vt:lpstr>11 Riesgo del Proceso</vt:lpstr>
      <vt:lpstr>12 Control de cambios</vt:lpstr>
      <vt:lpstr>'10 Imprimir Mapa Riesgo'!Área_de_impresión</vt:lpstr>
      <vt:lpstr>'12 Control de cambios'!Área_de_impresión</vt:lpstr>
      <vt:lpstr>'2 Contexto e Identificación'!Área_de_impresión</vt:lpstr>
      <vt:lpstr>'3 Probabilidad'!Área_de_impresión</vt:lpstr>
      <vt:lpstr>'5 Mapa Calor Inherente'!Área_de_impresión</vt:lpstr>
      <vt:lpstr>'6 Valoración Control'!Área_de_impresión</vt:lpstr>
      <vt:lpstr>'7 Mapa Calor Residual'!Área_de_impresión</vt:lpstr>
      <vt:lpstr>'10 Imprimir Mapa Riesgo'!Títulos_a_imprimir</vt:lpstr>
      <vt:lpstr>'2 Contexto e Identificación'!Títulos_a_imprimir</vt:lpstr>
      <vt:lpstr>'3 Probabilidad'!Títulos_a_imprimir</vt:lpstr>
      <vt:lpstr>'4 Impacto'!Títulos_a_imprimir</vt:lpstr>
      <vt:lpstr>'6 Valoración Control'!Títulos_a_imprimir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USUARIO</cp:lastModifiedBy>
  <cp:revision/>
  <dcterms:created xsi:type="dcterms:W3CDTF">2006-09-16T00:00:00Z</dcterms:created>
  <dcterms:modified xsi:type="dcterms:W3CDTF">2023-07-21T15:46:47Z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0x0101002E18074CB7F9FE4EA595FC37AA8B7624</vt:lpwstr>
  </property>
</Properties>
</file>