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ivanj\Downloads\"/>
    </mc:Choice>
  </mc:AlternateContent>
  <xr:revisionPtr revIDLastSave="0" documentId="13_ncr:1_{56727F26-EDBB-428D-8A0C-2494851C3A64}" xr6:coauthVersionLast="47" xr6:coauthVersionMax="47" xr10:uidLastSave="{00000000-0000-0000-0000-000000000000}"/>
  <bookViews>
    <workbookView xWindow="-108" yWindow="-108" windowWidth="23256" windowHeight="12456" activeTab="1" xr2:uid="{73507166-8B00-4021-9ACD-4D02847BA75E}"/>
  </bookViews>
  <sheets>
    <sheet name="Gráfico1" sheetId="6" r:id="rId1"/>
    <sheet name="PA2026" sheetId="5" r:id="rId2"/>
    <sheet name="a" sheetId="2" state="hidden" r:id="rId3"/>
    <sheet name="b" sheetId="3" state="hidden" r:id="rId4"/>
  </sheets>
  <externalReferences>
    <externalReference r:id="rId5"/>
  </externalReferences>
  <definedNames>
    <definedName name="_xlnm._FilterDatabase" localSheetId="1" hidden="1">'PA2026'!$A$360:$J$360</definedName>
    <definedName name="Ejes">#REF!</definedName>
    <definedName name="Habilitadores">#REF!</definedName>
    <definedName name="Habilitadores_claves">#REF!</definedName>
    <definedName name="Habilitadores_claves__del__desarrollo__de_Santa_Marta">#REF!</definedName>
    <definedName name="Habilitadores_claves_deldesarrollo">#REF!</definedName>
    <definedName name="PLAN_DE_ACCION_2025">'PA2026'!$A$3:$N$414</definedName>
    <definedName name="Santa_Marta_avanza_en_una_política_social_moderna_para_transformar_vidas">#REF!</definedName>
    <definedName name="Santa_Marta_cuenta_con_un_Gobierno_abierto_y_participativo">#REF!</definedName>
    <definedName name="Santa_Marta_productiva_y_con_más_oportunidades_de_ingresos.">#REF!</definedName>
    <definedName name="Santa_Marta_sostenible_y_planificada">#REF!</definedName>
    <definedName name="SantaMarta_avanzaenuna_políticasocial_moderna_para_transformar_vidas">#REF!</definedName>
    <definedName name="SantaMarta_con_un_Gobierno_abierto_y_participativo">#REF!</definedName>
    <definedName name="SantaMarta_productiva_conmás_oportunidades_de_ingresos.">#REF!</definedName>
    <definedName name="SantaMarta_sostenible_planificada">#REF!</definedName>
    <definedName name="SegmentaciónDeDatos_RESPONSABL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5" l="1"/>
  <c r="I154" i="5"/>
  <c r="G154" i="5"/>
  <c r="D154" i="5"/>
  <c r="C154" i="5"/>
  <c r="B154" i="5"/>
  <c r="A154" i="5"/>
  <c r="I153" i="5"/>
  <c r="G153" i="5"/>
  <c r="D153" i="5"/>
  <c r="C153" i="5"/>
  <c r="B153" i="5"/>
  <c r="A153" i="5"/>
  <c r="I152" i="5"/>
  <c r="G152" i="5"/>
  <c r="D152" i="5"/>
  <c r="C152" i="5"/>
  <c r="B152" i="5"/>
  <c r="A152" i="5"/>
  <c r="I151" i="5"/>
  <c r="G151" i="5"/>
  <c r="D151" i="5"/>
  <c r="C151" i="5"/>
  <c r="B151" i="5"/>
  <c r="A151" i="5"/>
  <c r="I150" i="5"/>
  <c r="G150" i="5"/>
  <c r="D150" i="5"/>
  <c r="C150" i="5"/>
  <c r="B150" i="5"/>
  <c r="A150" i="5"/>
  <c r="I149" i="5"/>
  <c r="G149" i="5"/>
  <c r="D149" i="5"/>
  <c r="C149" i="5"/>
  <c r="B149" i="5"/>
  <c r="A149" i="5"/>
  <c r="I148" i="5"/>
  <c r="G148" i="5"/>
  <c r="D148" i="5"/>
  <c r="C148" i="5"/>
  <c r="B148" i="5"/>
  <c r="A148" i="5"/>
  <c r="I147" i="5"/>
  <c r="G147" i="5"/>
  <c r="D147" i="5"/>
  <c r="C147" i="5"/>
  <c r="B147" i="5"/>
  <c r="A147" i="5"/>
  <c r="I146" i="5"/>
  <c r="G146" i="5"/>
  <c r="D146" i="5"/>
  <c r="C146" i="5"/>
  <c r="B146" i="5"/>
  <c r="A146" i="5"/>
  <c r="I145" i="5"/>
  <c r="G145" i="5"/>
  <c r="D145" i="5"/>
  <c r="C145" i="5"/>
  <c r="B145" i="5"/>
  <c r="A145" i="5"/>
  <c r="I144" i="5"/>
  <c r="G144" i="5"/>
  <c r="D144" i="5"/>
  <c r="C144" i="5"/>
  <c r="B144" i="5"/>
  <c r="A144" i="5"/>
  <c r="I143" i="5"/>
  <c r="G143" i="5"/>
  <c r="D143" i="5"/>
  <c r="C143" i="5"/>
  <c r="B143" i="5"/>
  <c r="A143" i="5"/>
  <c r="I142" i="5"/>
  <c r="G142" i="5"/>
  <c r="D142" i="5"/>
  <c r="C142" i="5"/>
  <c r="B142" i="5"/>
  <c r="A142" i="5"/>
  <c r="I141" i="5"/>
  <c r="G141" i="5"/>
  <c r="D141" i="5"/>
  <c r="C141" i="5"/>
  <c r="B141" i="5"/>
  <c r="A141" i="5"/>
  <c r="I140" i="5"/>
  <c r="G140" i="5"/>
  <c r="D140" i="5"/>
  <c r="C140" i="5"/>
  <c r="B140" i="5"/>
  <c r="A140" i="5"/>
  <c r="I139" i="5"/>
  <c r="G139" i="5"/>
  <c r="D139" i="5"/>
  <c r="C139" i="5"/>
  <c r="B139" i="5"/>
  <c r="A139" i="5"/>
  <c r="I138" i="5"/>
  <c r="G138" i="5"/>
  <c r="D138" i="5"/>
  <c r="C138" i="5"/>
  <c r="B138" i="5"/>
  <c r="A138" i="5"/>
  <c r="I137" i="5"/>
  <c r="G137" i="5"/>
  <c r="D137" i="5"/>
  <c r="C137" i="5"/>
  <c r="B137" i="5"/>
  <c r="A137" i="5"/>
  <c r="I136" i="5"/>
  <c r="G136" i="5"/>
  <c r="D136" i="5"/>
  <c r="C136" i="5"/>
  <c r="B136" i="5"/>
  <c r="A136" i="5"/>
  <c r="I135" i="5"/>
  <c r="G135" i="5"/>
  <c r="D135" i="5"/>
  <c r="C135" i="5"/>
  <c r="B135" i="5"/>
  <c r="A135" i="5"/>
  <c r="I134" i="5"/>
  <c r="G134" i="5"/>
  <c r="D134" i="5"/>
  <c r="C134" i="5"/>
  <c r="B134" i="5"/>
  <c r="A134" i="5"/>
  <c r="I133" i="5"/>
  <c r="G133" i="5"/>
  <c r="D133" i="5"/>
  <c r="C133" i="5"/>
  <c r="B133" i="5"/>
  <c r="A133" i="5"/>
  <c r="I132" i="5"/>
  <c r="G132" i="5"/>
  <c r="D132" i="5"/>
  <c r="C132" i="5"/>
  <c r="B132" i="5"/>
  <c r="A132" i="5"/>
  <c r="I131" i="5"/>
  <c r="G131" i="5"/>
  <c r="D131" i="5"/>
  <c r="C131" i="5"/>
  <c r="B131" i="5"/>
  <c r="A131" i="5"/>
  <c r="I130" i="5"/>
  <c r="G130" i="5"/>
  <c r="D130" i="5"/>
  <c r="C130" i="5"/>
  <c r="B130" i="5"/>
  <c r="A130" i="5"/>
  <c r="I129" i="5"/>
  <c r="G129" i="5"/>
  <c r="D129" i="5"/>
  <c r="C129" i="5"/>
  <c r="B129" i="5"/>
  <c r="A129" i="5"/>
  <c r="I128" i="5"/>
  <c r="G128" i="5"/>
  <c r="D128" i="5"/>
  <c r="C128" i="5"/>
  <c r="B128" i="5"/>
  <c r="A128" i="5"/>
  <c r="I127" i="5"/>
  <c r="G127" i="5"/>
  <c r="D127" i="5"/>
  <c r="C127" i="5"/>
  <c r="B127" i="5"/>
  <c r="A127" i="5"/>
  <c r="I126" i="5"/>
  <c r="G126" i="5"/>
  <c r="D126" i="5"/>
  <c r="C126" i="5"/>
  <c r="B126" i="5"/>
  <c r="A126" i="5"/>
  <c r="I125" i="5"/>
  <c r="G125" i="5"/>
  <c r="D125" i="5"/>
  <c r="C125" i="5"/>
  <c r="B125" i="5"/>
  <c r="A125" i="5"/>
  <c r="I124" i="5"/>
  <c r="G124" i="5"/>
  <c r="D124" i="5"/>
  <c r="C124" i="5"/>
  <c r="B124" i="5"/>
  <c r="A124" i="5"/>
  <c r="I123" i="5"/>
  <c r="G123" i="5"/>
  <c r="D123" i="5"/>
  <c r="C123" i="5"/>
  <c r="B123" i="5"/>
  <c r="A123" i="5"/>
  <c r="I122" i="5"/>
  <c r="G122" i="5"/>
  <c r="D122" i="5"/>
  <c r="C122" i="5"/>
  <c r="B122" i="5"/>
  <c r="A122" i="5"/>
  <c r="I121" i="5"/>
  <c r="G121" i="5"/>
  <c r="D121" i="5"/>
  <c r="C121" i="5"/>
  <c r="B121" i="5"/>
  <c r="A121" i="5"/>
  <c r="I120" i="5"/>
  <c r="G120" i="5"/>
  <c r="D120" i="5"/>
  <c r="C120" i="5"/>
  <c r="B120" i="5"/>
  <c r="A120" i="5"/>
  <c r="I119" i="5"/>
  <c r="G119" i="5"/>
  <c r="D119" i="5"/>
  <c r="C119" i="5"/>
  <c r="B119" i="5"/>
  <c r="A119" i="5"/>
  <c r="I118" i="5"/>
  <c r="G118" i="5"/>
  <c r="D118" i="5"/>
  <c r="C118" i="5"/>
  <c r="B118" i="5"/>
  <c r="A118" i="5"/>
  <c r="I117" i="5"/>
  <c r="G117" i="5"/>
  <c r="D117" i="5"/>
  <c r="C117" i="5"/>
  <c r="B117" i="5"/>
  <c r="A117" i="5"/>
  <c r="I116" i="5"/>
  <c r="G116" i="5"/>
  <c r="D116" i="5"/>
  <c r="C116" i="5"/>
  <c r="B116" i="5"/>
  <c r="A116" i="5"/>
  <c r="I115" i="5"/>
  <c r="G115" i="5"/>
  <c r="D115" i="5"/>
  <c r="C115" i="5"/>
  <c r="B115" i="5"/>
  <c r="A115" i="5"/>
  <c r="I114" i="5"/>
  <c r="G114" i="5"/>
  <c r="D114" i="5"/>
  <c r="C114" i="5"/>
  <c r="B114" i="5"/>
  <c r="A114" i="5"/>
  <c r="I113" i="5"/>
  <c r="G113" i="5"/>
  <c r="D113" i="5"/>
  <c r="C113" i="5"/>
  <c r="B113" i="5"/>
  <c r="A113" i="5"/>
  <c r="I112" i="5"/>
  <c r="G112" i="5"/>
  <c r="D112" i="5"/>
  <c r="C112" i="5"/>
  <c r="B112" i="5"/>
  <c r="A112" i="5"/>
  <c r="I111" i="5"/>
  <c r="G111" i="5"/>
  <c r="D111" i="5"/>
  <c r="C111" i="5"/>
  <c r="B111" i="5"/>
  <c r="A111" i="5"/>
  <c r="I110" i="5"/>
  <c r="G110" i="5"/>
  <c r="D110" i="5"/>
  <c r="C110" i="5"/>
  <c r="B110" i="5"/>
  <c r="A110" i="5"/>
  <c r="I109" i="5"/>
  <c r="G109" i="5"/>
  <c r="D109" i="5"/>
  <c r="C109" i="5"/>
  <c r="B109" i="5"/>
  <c r="A109" i="5"/>
  <c r="I108" i="5"/>
  <c r="G108" i="5"/>
  <c r="D108" i="5"/>
  <c r="C108" i="5"/>
  <c r="B108" i="5"/>
  <c r="A108" i="5"/>
  <c r="I107" i="5"/>
  <c r="G107" i="5"/>
  <c r="D107" i="5"/>
  <c r="C107" i="5"/>
  <c r="B107" i="5"/>
  <c r="A107" i="5"/>
  <c r="I106" i="5"/>
  <c r="G106" i="5"/>
  <c r="D106" i="5"/>
  <c r="C106" i="5"/>
  <c r="B106" i="5"/>
  <c r="A106" i="5"/>
  <c r="I105" i="5"/>
  <c r="G105" i="5"/>
  <c r="D105" i="5"/>
  <c r="C105" i="5"/>
  <c r="B105" i="5"/>
  <c r="A105" i="5"/>
  <c r="I104" i="5"/>
  <c r="G104" i="5"/>
  <c r="D104" i="5"/>
  <c r="C104" i="5"/>
  <c r="B104" i="5"/>
  <c r="A104" i="5"/>
  <c r="I103" i="5"/>
  <c r="G103" i="5"/>
  <c r="D103" i="5"/>
  <c r="C103" i="5"/>
  <c r="B103" i="5"/>
  <c r="A103" i="5"/>
  <c r="I102" i="5"/>
  <c r="G102" i="5"/>
  <c r="D102" i="5"/>
  <c r="C102" i="5"/>
  <c r="B102" i="5"/>
  <c r="A102" i="5"/>
  <c r="I101" i="5"/>
  <c r="G101" i="5"/>
  <c r="D101" i="5"/>
  <c r="C101" i="5"/>
  <c r="B101" i="5"/>
  <c r="A101" i="5"/>
  <c r="I100" i="5"/>
  <c r="G100" i="5"/>
  <c r="D100" i="5"/>
  <c r="C100" i="5"/>
  <c r="B100" i="5"/>
  <c r="A100" i="5"/>
  <c r="I99" i="5"/>
  <c r="G99" i="5"/>
  <c r="D99" i="5"/>
  <c r="C99" i="5"/>
  <c r="B99" i="5"/>
  <c r="A99" i="5"/>
  <c r="I98" i="5"/>
  <c r="G98" i="5"/>
  <c r="D98" i="5"/>
  <c r="C98" i="5"/>
  <c r="B98" i="5"/>
  <c r="A98" i="5"/>
  <c r="I97" i="5"/>
  <c r="G97" i="5"/>
  <c r="D97" i="5"/>
  <c r="C97" i="5"/>
  <c r="B97" i="5"/>
  <c r="A97" i="5"/>
  <c r="I96" i="5"/>
  <c r="G96" i="5"/>
  <c r="D96" i="5"/>
  <c r="C96" i="5"/>
  <c r="B96" i="5"/>
  <c r="A96" i="5"/>
  <c r="G95" i="5"/>
  <c r="D95" i="5"/>
  <c r="C95" i="5"/>
  <c r="B95" i="5"/>
  <c r="A95" i="5"/>
  <c r="G94" i="5"/>
  <c r="D94" i="5"/>
  <c r="C94" i="5"/>
  <c r="B94" i="5"/>
  <c r="A94" i="5"/>
  <c r="G93" i="5"/>
  <c r="D93" i="5"/>
  <c r="C93" i="5"/>
  <c r="B93" i="5"/>
  <c r="A93" i="5"/>
  <c r="I92" i="5"/>
  <c r="G92" i="5"/>
  <c r="D92" i="5"/>
  <c r="C92" i="5"/>
  <c r="B92" i="5"/>
  <c r="A92" i="5"/>
  <c r="I91" i="5"/>
  <c r="G91" i="5"/>
  <c r="D91" i="5"/>
  <c r="C91" i="5"/>
  <c r="B91" i="5"/>
  <c r="A91" i="5"/>
  <c r="I90" i="5"/>
  <c r="G90" i="5"/>
  <c r="D90" i="5"/>
  <c r="C90" i="5"/>
  <c r="B90" i="5"/>
  <c r="A90" i="5"/>
  <c r="I89" i="5"/>
  <c r="G89" i="5"/>
  <c r="D89" i="5"/>
  <c r="C89" i="5"/>
  <c r="B89" i="5"/>
  <c r="A89" i="5"/>
  <c r="I88" i="5"/>
  <c r="G88" i="5"/>
  <c r="D88" i="5"/>
  <c r="C88" i="5"/>
  <c r="B88" i="5"/>
  <c r="A88" i="5"/>
  <c r="I87" i="5"/>
  <c r="G87" i="5"/>
  <c r="D87" i="5"/>
  <c r="C87" i="5"/>
  <c r="B87" i="5"/>
  <c r="A87" i="5"/>
  <c r="I86" i="5"/>
  <c r="G86" i="5"/>
  <c r="D86" i="5"/>
  <c r="C86" i="5"/>
  <c r="B86" i="5"/>
  <c r="A86" i="5"/>
  <c r="I85" i="5"/>
  <c r="G85" i="5"/>
  <c r="D85" i="5"/>
  <c r="C85" i="5"/>
  <c r="B85" i="5"/>
  <c r="A85" i="5"/>
  <c r="I84" i="5"/>
  <c r="G84" i="5"/>
  <c r="D84" i="5"/>
  <c r="C84" i="5"/>
  <c r="B84" i="5"/>
  <c r="A84" i="5"/>
  <c r="B17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tc={E3B17B6F-374F-4526-AB62-20EC8364679A}</author>
  </authors>
  <commentList>
    <comment ref="I270" authorId="0" shapeId="0" xr:uid="{E3B17B6F-374F-4526-AB62-20EC8364679A}">
      <text>
        <t>[Comentario encadenado]
Su versión de Excel le permite leer este comentario encadenado; sin embargo, las ediciones que se apliquen se quitarán si el archivo se abre en una versión más reciente de Excel. Más información: https://go.microsoft.com/fwlink/?linkid=870924
Comentario:
    Sugerimos 400 para el año 2025</t>
      </text>
    </comment>
  </commentList>
</comments>
</file>

<file path=xl/sharedStrings.xml><?xml version="1.0" encoding="utf-8"?>
<sst xmlns="http://schemas.openxmlformats.org/spreadsheetml/2006/main" count="5822" uniqueCount="1821">
  <si>
    <t>PROGRAMA</t>
  </si>
  <si>
    <t>PROYECTO</t>
  </si>
  <si>
    <t>Meta del Proyecto</t>
  </si>
  <si>
    <t>INDICADOR</t>
  </si>
  <si>
    <t>RESPONSABLE</t>
  </si>
  <si>
    <t>ACTIVIDAD ASOCIADA</t>
  </si>
  <si>
    <t>FECHA INICIO</t>
  </si>
  <si>
    <t>FECHA FIN</t>
  </si>
  <si>
    <t>META 2025</t>
  </si>
  <si>
    <t>Código de la línea estratégica</t>
  </si>
  <si>
    <t xml:space="preserve"> LINEA ESTRATÉGICA</t>
  </si>
  <si>
    <t>EJE ESTRATEGICO</t>
  </si>
  <si>
    <t>Gerencia de infraestructura</t>
  </si>
  <si>
    <t>Secretaría de Cultura</t>
  </si>
  <si>
    <t>Secretaría de la Mujer y Equidad de Género</t>
  </si>
  <si>
    <t>Secretaría de la Mujer y Equidad de Género - Secretaría de Seguridad</t>
  </si>
  <si>
    <t>Secretaría de la Mujer y Equidad de Género y Secretaría de Desarrollo Económico</t>
  </si>
  <si>
    <t>Secretaría de Desarrollo Económico y Competitividad</t>
  </si>
  <si>
    <t>Secretaría de Gobierno</t>
  </si>
  <si>
    <t>Oficina Asesora de Comunicaciones</t>
  </si>
  <si>
    <t>Dirección TIC</t>
  </si>
  <si>
    <t>Secretaría General</t>
  </si>
  <si>
    <t>Alta Consejería de la Sierra Nevada y Zona Rural</t>
  </si>
  <si>
    <t>Alta Consejería de la Sierra Nevada y Zona Rural - Secretaría de Desarrollo Económico</t>
  </si>
  <si>
    <t>Alta Consejería de la Sierra Nevada y Zona Rural - Secretaría de Salud</t>
  </si>
  <si>
    <t>Alta Consejería de la Sierra Nevada y Zona Rural-INRED</t>
  </si>
  <si>
    <t>Alta Consejería para la paz y el Posconflicto</t>
  </si>
  <si>
    <t>Alta consejería para la paz y el Posconflicto</t>
  </si>
  <si>
    <t>Alta Consejería para la paz y el Posconflicto - Secretaría de Educación</t>
  </si>
  <si>
    <t>Alta Consejería para la paz y el Posconflicto - Secretaría de Salud</t>
  </si>
  <si>
    <t>Alta Consejería para la paz y el Posconflicto- Secretaría de Desarrollo Económico</t>
  </si>
  <si>
    <t>Alta Consejería para la paz y el Posconflicto-Secretaría de Educación</t>
  </si>
  <si>
    <t>Secretaría de Movilidad</t>
  </si>
  <si>
    <t>SETP</t>
  </si>
  <si>
    <t>Gerencia de infraestructura - educación</t>
  </si>
  <si>
    <t>Aumentar la capacidad de producción de agua potable del Distrito de Santa Marta</t>
  </si>
  <si>
    <t>Construcción de la línea de conducción de agua potable desde la PTAP El Curval hasta su incorporación a la red matriz en Mamatoco.</t>
  </si>
  <si>
    <t>Construcción de las redes de distribución del corregimiento de Bonda y los barrios Villa Dania, Cantilito, Garagoa, Nuevo Milenieo, Timayui y 11 de noviembre.</t>
  </si>
  <si>
    <t>Contar con una herramienta de planificación del sector de Agua Potable y Saneamiento Básico (APSB) respecto a los sistemas de acueducto y alcantarillado</t>
  </si>
  <si>
    <t>Programa de gestión de la demanda para la reducción de agua no contabilizada</t>
  </si>
  <si>
    <t xml:space="preserve">Acceso de agua potable para el corregimiento de Taganga </t>
  </si>
  <si>
    <t>Construcción de un colector de alcantarillado sobre la vía alterna al puerto desde el kilómetro 16 hasta el sector de Mamatoco.</t>
  </si>
  <si>
    <t>Construcción de un colector de alcantarillado sobre la vía alterna al puerto desde la entrada a Bonda hasta el estadio Sierra Nevada.</t>
  </si>
  <si>
    <t>Lograr la solución a la problemática de inundación del barrio Pescaito</t>
  </si>
  <si>
    <t>Mejorar la operación del sistema de la estación de bombeo de agua residual norte</t>
  </si>
  <si>
    <t>Mejoramiento y/o rehabilitación de escenarios deportivos</t>
  </si>
  <si>
    <t>Mejoramiento en los escenarios de esparcimiento del distrito mediante la adecuación de las áreas verdes e instalación de sistemas de riego autosostenibles</t>
  </si>
  <si>
    <t>Fortalecer las escuelas distritales de formación en arte y cultura</t>
  </si>
  <si>
    <t>Apoyar 400 Proyectos artísticos y culturales mediante el Fondo de Estímulos a las Artes y la Cultura</t>
  </si>
  <si>
    <t>Fortalecer la programación del Teatro Santa Marta</t>
  </si>
  <si>
    <t>Fortalecer la circulación artística cultural en la Mega biblioteca, ámbitos, bibliotecas y centros culturales</t>
  </si>
  <si>
    <t>Fortalecer la identidad cultural y la convivencia comunitaria al organizar y promover eventos culturales anuales, incluyendo festivales, encuentros, conmemoraciones y la creación de circuitos culturales, que celebren la diversidad cultural de Santa Marta.</t>
  </si>
  <si>
    <t>Celebrar las fiestas del mar como un evento patrimonial de la ciudad</t>
  </si>
  <si>
    <t>Celebrar las fiestas del mar como un evento patrimonial de la ciudad (Aumento porcentual en el turismo cultural durante el período de las Fiestas del Mar.)</t>
  </si>
  <si>
    <t>Organizar 4 encuentros culturales con las comunidades Afro de Santa Marta para fomentar el intercambio de saberes y experiencias.</t>
  </si>
  <si>
    <t xml:space="preserve">Organizar 4 encuentros culturales con las comunidades ancestrales de la Sierra Nevada de Santa Marta para fomentar el intercambio de saberes y experiencias </t>
  </si>
  <si>
    <t>Apoyar en la formalización de artistas locales a través de los BEPS</t>
  </si>
  <si>
    <t>Realizar un inventario de bienes muebles que están en extinción de dominio en alianza con la SAE</t>
  </si>
  <si>
    <t>Gestionar la implementación de un Observatorio Cultural en el Distrito de Santa Marta</t>
  </si>
  <si>
    <t>Gestionar la restauración y acondicionamiento de las instalaciones del Museo Etnográfico Biblioteca de Gaira.</t>
  </si>
  <si>
    <t>Propiciar espacios de encuentro y diálogo entre los diferentes agentes culturales Santa Marta (Red de bibliotecas creada)</t>
  </si>
  <si>
    <t>Documentar y desarrollar un plan distrital de salvaguardia.</t>
  </si>
  <si>
    <t>Documentar y desarrollar un plan de salvaguardia.</t>
  </si>
  <si>
    <t>Gestionar la restauración y acondicionamiento de las instalaciones del Museo Etnográfico y la Biblioteca Pública de Gaira.</t>
  </si>
  <si>
    <t>Fortalecer las escuelas distritales de formación en arte y cultura (Dotación de instrumentos a través de acciones para la cofinanciación y gestión de recursos)</t>
  </si>
  <si>
    <t>Centros de atención integral para personas con discapacidad construidos y dotados</t>
  </si>
  <si>
    <t>Implementar el Sistema Distrital de Cuidado en el Distrito de Santa Marta</t>
  </si>
  <si>
    <t>Acompañamiento a las diferentes dependencias de la administración Distrital en la formulación de los proyectos de inversión marcados en el POAI con la etiqueta TG+ / EG (Trazador presupuestal de género)</t>
  </si>
  <si>
    <t>Impulsar el desarrollo de procesos de transformación integral para la participación y liderazgo, gestionando capacidades para el relacionamiento igualitario, la equidad de género, el desarrollo comunitario, a través del acceso a las Tics, la apropiación de herramientas (Mujeres y hombres capacitados en resignificación de los imaginarios colectivos desde un enfoque de equidad de género. )</t>
  </si>
  <si>
    <t xml:space="preserve">Fortalecer el proceso transversalización y territorialización de la Política Pública de la Mujer y Equidad de Género del Distrito. </t>
  </si>
  <si>
    <t>Promover una vida libre de violencias en el marco de las acciones y ajustes de la Ley 1257 de 2008, desarrollando acciones desde la prevención, la protección y de tolerancia “0” frente a todo tipo de violencias basadas en género</t>
  </si>
  <si>
    <t>Formar a 160 funcionarios públicos en la atención a las rutas de protección frente a todo tipo de violencias basadas en género. </t>
  </si>
  <si>
    <t>Fortalecer el Observatorio de la mujer y asuntos de género en alianza con la academia y las instituciones del sector protección y justicia.</t>
  </si>
  <si>
    <t>Impulsar el desarrollo de procesos de transformación integral para la participación y liderazgo, gestionando capacidades para el relacionamiento igualitario, la equidad de género, el desarrollo comunitario, a través del acceso a las Tics, la apropiación de herramientas (Proyectos de transformación comunitaria desarrollados)</t>
  </si>
  <si>
    <t>Impulsar el desarrollo de procesos de transformación integral para la participación y liderazgo, gestionando capacidades para el relacionamiento igualitario, la equidad de género, el desarrollo comunitario, a través del acceso a las Tics, la apropiación de herramientas y habilidades (Mujeres fortalecidas en sus unidades productivas mediante el acceso efectivo a las TIC y al sector digital)</t>
  </si>
  <si>
    <t>Impulsar el desarrollo de procesos de transformación integral para la participación y liderazgo, gestionando capacidades para el relacionamiento igualitario, la equidad de género, el desarrollo comunitario, a través del acceso a las Tics (Mujeres fortalecidas en su liderazgo transformacional para impactar positivamente sus comunidades)</t>
  </si>
  <si>
    <t>Gestionar con la Secretaría de Seguridad la creación de 3 cuadrantes para la protección de la mujer, uno por cada localidad.</t>
  </si>
  <si>
    <t>Promover el goce efectivo de los derechos económicos de las mujeres del Distrito de Santa Marta a través de la implementación de un programa de empoderamiento y autonomía económica promoviendo acciones que impulsen su desarrollo productivo.</t>
  </si>
  <si>
    <t>Promover el goce efectivo de los derechos económicos de las mujeres del Distrito de Santa Marta a través de la implementación de un programa de empoderamiento y autonomía económica promoviendo acciones impulsen su desarrollo productivo.</t>
  </si>
  <si>
    <t xml:space="preserve">Construir 1000 viviendas de interés social para reducir el déficit habitacional del distrito de Santa Marta </t>
  </si>
  <si>
    <t>4 BPO’s instaladas en la ciudad de Santa Marta</t>
  </si>
  <si>
    <t xml:space="preserve">6.000 personas sensibilizadas a través de eventos de mentalidad y cultura </t>
  </si>
  <si>
    <t>3.000 emprendedores atendidos por la ruta y oferta centralizada</t>
  </si>
  <si>
    <t>Proyectos de investigación aplicada en bioeconomía para la transformación productiva</t>
  </si>
  <si>
    <t>Centro de emprendimiento, innovación y productividad</t>
  </si>
  <si>
    <t xml:space="preserve">5.000 productores fortalecidos con asistencia técnica </t>
  </si>
  <si>
    <t xml:space="preserve">5 clúster y/o núcleos productivos fortalecidos </t>
  </si>
  <si>
    <t>7.000 toneladas de productos acopiados y comercializados</t>
  </si>
  <si>
    <t>4000 unidades productivas fortalecidas</t>
  </si>
  <si>
    <t>Formalización de vendedores informales</t>
  </si>
  <si>
    <t>Una guía de atracción de inversión turística para Santa Marta.</t>
  </si>
  <si>
    <t>Una ruta de inversión, incentivos y fortalecimiento de la internacionalización actualizada para el distrito</t>
  </si>
  <si>
    <t>60.000 personas beneficiadas a través de alianzas de cooperación internacional</t>
  </si>
  <si>
    <t>1.000 millones de USD de inversión extranjera directa atraída al distrito</t>
  </si>
  <si>
    <t>Celebrar los 500 años de Santa Marta (Número de eventos culturales y artísticos que resalten la diversidad y riqueza cultural de la ciudad, esto incluye exposiciones y exhibiciones culturales itinerantes en espacios públicos.)</t>
  </si>
  <si>
    <t>Celebrar los 500 años de Santa Marta (Diálogos interculturales y el fortalecimiento de la identidad samaria mediante actividades educativas y eventos que promuevan la inclusión y la diversidad.)</t>
  </si>
  <si>
    <t>Lanzar 4 grandes campañas de sensibilización y educación ciudadana por año, centradas en valores cívicos, diversidad cultural y conservación del patrimonio.</t>
  </si>
  <si>
    <t>Actualizar el inventario de patrimonio material e inmaterial de Santa Marta, con un incremento del 20% en las entradas registradas respecto al inventario de 2015.</t>
  </si>
  <si>
    <t>Establecer un programa anual de reconocimientos que distinga a al menos 10 artistas, gestores y creadores culturales con discapacidad por su aporte a la identidad samaria.</t>
  </si>
  <si>
    <t>Propiciar espacios de encuentro y diálogo entre los diferentes agentes culturales de Santa Marta (Consejos distritales de cultura organizados y activos.)</t>
  </si>
  <si>
    <t>Impulsar el desarrollo comunitario a través de la realización de juegos comunales</t>
  </si>
  <si>
    <t>Creación y adopción de la Política Pública de Participación Ciudadana</t>
  </si>
  <si>
    <t>Ejecución de obras barriales (3 localidades)</t>
  </si>
  <si>
    <t>Promover la participación ciudadana en procesos gubernamentales y promoción de derechos humanos y posconflicto</t>
  </si>
  <si>
    <t>Fortalecer y ejecutar la política pública integral de libertad religiosa – Capacitar comunidades religiosas</t>
  </si>
  <si>
    <t>Fortalecer las JAC y nuevas JAC con dotación operacional</t>
  </si>
  <si>
    <t>Fortalecer la infraestructura tecnológica institucional de la Alcaldía Distrital de Santa Marta optimizando los servicios prestados a sus usuarios</t>
  </si>
  <si>
    <t>Modernización de herramientas tecnológicas para la adopción e implementación del modelo de ciudades inteligentes en el Distrito de Santa Marta</t>
  </si>
  <si>
    <t xml:space="preserve">Realizar plan de renovación y adquisición de Equipos de Ofimáticos 
</t>
  </si>
  <si>
    <t>Implementación en un cien por ciento (100%) el sistema de información para la atención al ciudadano</t>
  </si>
  <si>
    <t>Formulación e implementación de un (1) sistema de articulación de las dependencias de la Alcaldía con Atención al Ciudadano.</t>
  </si>
  <si>
    <t xml:space="preserve">Implementación de un (1) sistema de gestión documental en la Alcaldía </t>
  </si>
  <si>
    <t>Formular e implementar un Sistema Integrado de Gestión y Desempeño Institucional</t>
  </si>
  <si>
    <t>Implementar un (1) plan de mejoramiento e innovación institucional</t>
  </si>
  <si>
    <t>Realizar un (1) Plan de racionalización de tramites</t>
  </si>
  <si>
    <t xml:space="preserve">Realizar un (1) Plan de modernización de los bienes muebles de las diferentes dependencias de la Alcaldía Distrital </t>
  </si>
  <si>
    <t>Realizar el mantenimiento y adecuación de bienes (3) inmuebles del Distrito de Santa Marta</t>
  </si>
  <si>
    <t>Gestionar un centro de atención dirigido a la población con discapacidad</t>
  </si>
  <si>
    <t xml:space="preserve">Gestionar ante el concejo distrital revisión y ajustes de la política pública indígena </t>
  </si>
  <si>
    <t xml:space="preserve">Gestionar la implementación de planes de capacitación para las juntas de la zona rural y corregimientos. </t>
  </si>
  <si>
    <t>Gestionar la Implementación de un Plan padrino en alianza con el sector Hotelero para la implementación de iniciativas de Programas y proyectos con enfoque Diferencial.</t>
  </si>
  <si>
    <t>Aunar esfuerzos con centros educativos oficiales o privados con ofertas técnicas y profesionales para capacitar los sectores residentes en la sierra Nevada Y Zona Rural. </t>
  </si>
  <si>
    <t xml:space="preserve">Gestionar centros de atención inmediata en todas las veredas </t>
  </si>
  <si>
    <t>Institucionalizar feria de emprendimiento con enfoque diferencial liderado por mujeres indígenas que permita visibilizar la cultura ancestral</t>
  </si>
  <si>
    <t>Gestionar el mejoramiento y adecuación de infraestructura y dotación de mobiliario a centros y puestos de salud de los corregimientos de la Zona Rural del Distrito</t>
  </si>
  <si>
    <t xml:space="preserve">Gestionar a treves del INDRED la oferta institucional en la Zona Rural. </t>
  </si>
  <si>
    <t>Actualizar e implementar el Plan de contingencia para la atención inmediata de las víctimas del conflicto armado</t>
  </si>
  <si>
    <t xml:space="preserve">Diseñar e implementar un programa para el fortalecimiento de capacidades comunitarias de integrantes de los espacios de participación PDET </t>
  </si>
  <si>
    <t>Formalizar 2 alianzas estratégicas con actores en el territorio que contribuyan con el cierre de brechas, el logro de las transformaciones y los objetivos de los Programas de Desarrollo de Enfoque Territorial de acuerdo con el PATR, con enfoque de soluciones duraderas</t>
  </si>
  <si>
    <t>Ejecutar cuatro estrategias de prevención del reclutamiento forzado de niños, niñas, adolescentes y jóvenes por parte de actores armados, en 30 instituciones educativas (grados 10 y 11)</t>
  </si>
  <si>
    <t>Fortalecer el Consejo Territorial de paz</t>
  </si>
  <si>
    <t>Ejecutar una estrategia de atención psicosocial para víctimas del conflicto armado en modalidad individual y colectiva</t>
  </si>
  <si>
    <t>Capacitar a 300 líderes comunales como gestores de paz y convivencia</t>
  </si>
  <si>
    <t>Capacitar a 200 estudiantes como gestores para la convivencia escolar</t>
  </si>
  <si>
    <t>Proyecto para el fortalecimiento técnico y financiero de 1 cooperativa de personas firmantes de paz</t>
  </si>
  <si>
    <t>Realizar 4 diálogos humanitarios por la paz en sectores especialmente afectados por la violencia</t>
  </si>
  <si>
    <t>Atender 400 jóvenes en los componentes de educación, atención psicosocial, orientación vocacional y competencias sociolaborales</t>
  </si>
  <si>
    <t>Diseñar una estrategia de justicia restaurativa en la que participen comparecientes ante la JEP, víctimas del conflicto armado y sociedad civil, como medida de contribución a la reparación y reconstrucción del tejido social.</t>
  </si>
  <si>
    <t>Otorgar 1200 incentivos para la permanencia educativa a las víctimas del conflicto armado en carreras técnicas, tecnológicas o profesionales</t>
  </si>
  <si>
    <t>Estrategia de afiliación masiva de población víctima del conflicto armado al sistema de salud</t>
  </si>
  <si>
    <t>Fortalecer 1000 unidades productivas pertenecientes a víctimas y firmantes de paz en el Distrito de Santa Marta</t>
  </si>
  <si>
    <t>Apoyar una estrategia para garantizar la cobertura en educación básica y media de niños, niñas, adolescentes y jóvenes víctimas del conflicto armado que se encuentren desescolarizados</t>
  </si>
  <si>
    <t>Ofrecer Acceso a Internet Wifi bajo el enfoque de gratuidad en zonas públicas rurales y urbanas en el distrito de Santa Marta</t>
  </si>
  <si>
    <t>Mitigar la Brecha Digital en la Ciudad de Santa Marta en Áreas urbanas y rurales, a través de capacitaciones</t>
  </si>
  <si>
    <t xml:space="preserve">Gestionar la construcción o adecuación de dos centros culturales rurales </t>
  </si>
  <si>
    <t>Creación de Inspecciones de Policía</t>
  </si>
  <si>
    <t>Dotación de herramientas físicas y digitales a Inspecciones de Policía</t>
  </si>
  <si>
    <t>Defender y recuperar el espacio público</t>
  </si>
  <si>
    <t>Gestionar los estudios y diseños de la nueva sede administrativa de la Alcaldía de Santa Marta</t>
  </si>
  <si>
    <t>Mejorar la movilidad del distrito de Santa Marta (Kilómetros de calzada de la vía alterna al puerto construida)</t>
  </si>
  <si>
    <t xml:space="preserve">Soluciones viales generadas en los puntos críticos de movilidad del distrito </t>
  </si>
  <si>
    <t>Mejoramiento y/o rehabilitación de vías terciarias</t>
  </si>
  <si>
    <t xml:space="preserve">Construcción de puentes peatonales en los corregimientos </t>
  </si>
  <si>
    <t>Sustituir 242 vehículos de tracción animal por motocarros o planes de negocio.</t>
  </si>
  <si>
    <t>Diseño y puesta en marcha del Plan Distrital de Movilidad Activa</t>
  </si>
  <si>
    <t>Retirar 1334 vehículos aplicando la ley 1730 en los patios del Distrito</t>
  </si>
  <si>
    <t>La puesta en Funcionamiento del Sistema Estratégico de Transporte Público de la Ciudad de Santa Marta</t>
  </si>
  <si>
    <t>Desarrollar Un Plan Integral de Desarrollo Urbano que integre la infraestructura de transporte como motor para la captura de valor del suelo.</t>
  </si>
  <si>
    <t>Realizar esterilizaciones a gatos y perros</t>
  </si>
  <si>
    <t>Campañas de adopción y cuidado animal</t>
  </si>
  <si>
    <t xml:space="preserve">Mejoramiento y adecuación de las sedes educativas del distrito </t>
  </si>
  <si>
    <t xml:space="preserve">Construcción de nuevas sedes educativas en el distrito </t>
  </si>
  <si>
    <t>Agua potable y saneamiento básico de calidad</t>
  </si>
  <si>
    <t>Salud que transforma vidas</t>
  </si>
  <si>
    <t>Más cultura y deporte para los samarios</t>
  </si>
  <si>
    <t>Servicios sociales con enfoque poblacional para la superación de la pobreza</t>
  </si>
  <si>
    <t>Mujer como eje transformador de las dinámicas sociales y culturales</t>
  </si>
  <si>
    <t>Acceso a la vivienda que transforma vidas</t>
  </si>
  <si>
    <t>Más oportunidades de empleo digno y formal para todos los samarios</t>
  </si>
  <si>
    <t>Hacía una política de desarrollo productivo moderna con enfoque territorial</t>
  </si>
  <si>
    <t>Formalización como punto de llegada de una política de inclusión productiva</t>
  </si>
  <si>
    <t>Santa Marta ofrece al mundo un turismo sostenible, inclusivo y diverso</t>
  </si>
  <si>
    <t>Competitividad para la transformación del territorio</t>
  </si>
  <si>
    <t>Transparencia y buen gobierno</t>
  </si>
  <si>
    <t>Sostenibilidad fiscal como garantía de buen gobierno</t>
  </si>
  <si>
    <t>Construcción de paz, victimas y cierre de brechas con la ruralidad</t>
  </si>
  <si>
    <t>Seguridad para la vida</t>
  </si>
  <si>
    <t>Urbanismo para la transformación</t>
  </si>
  <si>
    <t>Hacia un sistema de movilidad multimodal, seguro, eficiente y moderno</t>
  </si>
  <si>
    <t>Transformar la vida alrededor del medio ambiente</t>
  </si>
  <si>
    <t>Mitigación y gestión del riesgo frente a la crisis climática</t>
  </si>
  <si>
    <t>Educación de calidad a lo largo de la vida como principal detonante de la movilidad social</t>
  </si>
  <si>
    <t>4003 - Acceso de la población a los servicios de agua potable y saneamiento básico</t>
  </si>
  <si>
    <t>4301 - Fomento a la recreación, la actividad física y el deporte para desarrollar entornos de convivencia y paz</t>
  </si>
  <si>
    <t>3301 - Promoción y acceso efectivo a procesos culturales y artísticos</t>
  </si>
  <si>
    <t>4001 - Acceso a soluciones de vivienda</t>
  </si>
  <si>
    <t>3302 - Gestión, protección y salvaguardia del patrimonio cultural colombiano</t>
  </si>
  <si>
    <t>0401 - Levantamiento y actualización de información estadística de calidad</t>
  </si>
  <si>
    <t>4103 - Inclusión social y productiva para la población en situación de vulnerabilidad</t>
  </si>
  <si>
    <t>4102 - Desarrollo integral de la primera infancia a la juventud, y fortalecimiento de las capacidades de las familias de niñas, niños y adolescentes</t>
  </si>
  <si>
    <t>4104 - Atención integral de población en situación permanente de desprotección social y/o familiar</t>
  </si>
  <si>
    <t>4502 - Fortalecimiento del buen gobierno para el respeto y garantía de los derechos humanos.</t>
  </si>
  <si>
    <t>3604 - Derechos fundamentales del trabajo y fortalecimiento del diálogo social</t>
  </si>
  <si>
    <t>4501 - Fortalecimiento de la convivencia y la seguridad ciudadana</t>
  </si>
  <si>
    <t>4599 - Fortalecimiento a la gestión y dirección de la administración pública territorial</t>
  </si>
  <si>
    <t>1204 - Justicia transicional</t>
  </si>
  <si>
    <t>4002 - Ordenamiento territorial y desarrollo urbano</t>
  </si>
  <si>
    <t>3502 - Productividad y competitividad de las empresas colombianas</t>
  </si>
  <si>
    <t>3602 - Generación y formalización del empleo</t>
  </si>
  <si>
    <t>1708 - Ciencia, tecnología e innovación agropecuaria</t>
  </si>
  <si>
    <t>3906 - Fomento a vocaciones y formación, generación, uso y apropiación social del conocimiento de la ciencia, tecnología e innovación</t>
  </si>
  <si>
    <t>1709 - Infraestructura productiva y comercialización</t>
  </si>
  <si>
    <t>1702 - Inclusión productiva de pequeños productores rurales</t>
  </si>
  <si>
    <t>2105 - Desarrollo ambiental sostenible del sector minero energético</t>
  </si>
  <si>
    <t>2301 - Facilitar el acceso y uso de las Tecnologías de la Información y las Comunicaciones (TIC) en todo el territorio nacional</t>
  </si>
  <si>
    <t>2302 - Fomento del desarrollo de aplicaciones, software y contenidos para impulsar la apropiación de las Tecnologías de la Información y las Comunicaciones (TIC)</t>
  </si>
  <si>
    <t>4101 - Atención, asistencia y reparación integral a las víctimas</t>
  </si>
  <si>
    <t>2201 - Calidad, cobertura y fortalecimiento de la educación inicial, prescolar, básica y media</t>
  </si>
  <si>
    <t>1706 - Aprovechamiento de mercados externos</t>
  </si>
  <si>
    <t>1202 - Promoción al acceso a la justicia</t>
  </si>
  <si>
    <t>2409 - Seguridad de transporte</t>
  </si>
  <si>
    <t>2402 - Infraestructura red vial regional</t>
  </si>
  <si>
    <t>2408 - Prestación de servicios de transporte público de pasajeros</t>
  </si>
  <si>
    <t>2407 - Infraestructura y servicios de logística de transporte</t>
  </si>
  <si>
    <t>Participación ciudadana para la construcción colectiva de la ciudad</t>
  </si>
  <si>
    <t>Santa Marta cuenta con un gobierno abierto y participativo</t>
  </si>
  <si>
    <t>Santa Marta productiva y con más oportunidades de ingresos</t>
  </si>
  <si>
    <t>Santa Marta avanza en una política social moderna para transformar vidas</t>
  </si>
  <si>
    <t>Santa Marta Sostenible y Planificada</t>
  </si>
  <si>
    <t>Habilitadores Clave del desarrollo de Santa Marta</t>
  </si>
  <si>
    <t>500 años para el desarrollo y la identidad</t>
  </si>
  <si>
    <t>LE-1</t>
  </si>
  <si>
    <t>LE-11</t>
  </si>
  <si>
    <t>LE-13</t>
  </si>
  <si>
    <t>LE-14</t>
  </si>
  <si>
    <t>LE-15</t>
  </si>
  <si>
    <t>LE-16</t>
  </si>
  <si>
    <t>LE-17</t>
  </si>
  <si>
    <t>LE-18</t>
  </si>
  <si>
    <t>LE-19</t>
  </si>
  <si>
    <t>LE-2</t>
  </si>
  <si>
    <t>LE-20</t>
  </si>
  <si>
    <t>LE-21</t>
  </si>
  <si>
    <t>LE-22</t>
  </si>
  <si>
    <t>LE-3</t>
  </si>
  <si>
    <t>LE-4</t>
  </si>
  <si>
    <t>LE-5</t>
  </si>
  <si>
    <t>LE-6</t>
  </si>
  <si>
    <t>LE-7</t>
  </si>
  <si>
    <t>LE-9</t>
  </si>
  <si>
    <t>LINEA ESTRATEGICA</t>
  </si>
  <si>
    <t>Proyectos de acueducto, alcantarillado y aseo apoyados financieramente</t>
  </si>
  <si>
    <t>Proyectos de aguas residuales apoyados financieramente</t>
  </si>
  <si>
    <t>Canchas multifuncionales adecuadas</t>
  </si>
  <si>
    <t>Parques recreativos mejorados</t>
  </si>
  <si>
    <t>Personas beneficiadas</t>
  </si>
  <si>
    <t>Personas capacitadas</t>
  </si>
  <si>
    <t>Contenidos culturales  en circulación</t>
  </si>
  <si>
    <t>Eventos de promoción de actividades culturales realizados</t>
  </si>
  <si>
    <t>Estrategias de fomento para el acceso a servicios bibliotecarios realizadas</t>
  </si>
  <si>
    <t>Actividades culturales para la promoción de la cultura realizadas</t>
  </si>
  <si>
    <t>Bienes fiscales saneados y titulados</t>
  </si>
  <si>
    <t>Museos construidos</t>
  </si>
  <si>
    <t>Infraestructuras culturales dotadas</t>
  </si>
  <si>
    <t>Capacitaciones realizadas</t>
  </si>
  <si>
    <t>Documentos de investigación realizados</t>
  </si>
  <si>
    <t>Museos adecuados</t>
  </si>
  <si>
    <t>Documentos de lineamientos técnicos realizados</t>
  </si>
  <si>
    <t>Escuelas de música adecuadas y dotadas</t>
  </si>
  <si>
    <t>Beneficiarios de la oferta social atendidos</t>
  </si>
  <si>
    <t>Documentos de estudios técnicos realizados</t>
  </si>
  <si>
    <t>Espacios de participación promovidos</t>
  </si>
  <si>
    <t>Asistencias técnicas realizadas</t>
  </si>
  <si>
    <t>Sistemas de información implementados</t>
  </si>
  <si>
    <t>Iniciativas para la promoción de la convivencia implementadas</t>
  </si>
  <si>
    <t>Entidades territoriales capacitadas en la formulación de Planes Integrales de Seguridad y Convivencia</t>
  </si>
  <si>
    <t>Observatorio implementado</t>
  </si>
  <si>
    <t>Documentos de planeación elaborados</t>
  </si>
  <si>
    <t>Personas beneficiadas de servicios de educación para el trabajo y el desarrollo humano</t>
  </si>
  <si>
    <t>Proyectos de convivencia y seguridad ciudadana apoyados financieramente</t>
  </si>
  <si>
    <t>Vivienda de Interés Social urbanas construidas</t>
  </si>
  <si>
    <t>Instrumentos para el  mejoramiento productivo implementados</t>
  </si>
  <si>
    <t>Personas sensibilizadas en el fomento de la cultura del emprendimiento</t>
  </si>
  <si>
    <t>Documentos de investigación sobre procesos productivos agropecuarios</t>
  </si>
  <si>
    <t>Centros o laboratorios adecuados</t>
  </si>
  <si>
    <t xml:space="preserve">Unidades productivas fortalecidas </t>
  </si>
  <si>
    <t>Clústeres asistidos en la implementación de los planes de acción</t>
  </si>
  <si>
    <t>Cadenas productivas apoyadas</t>
  </si>
  <si>
    <t xml:space="preserve">Unidades productivas  beneficiadas en la implementación de estrategias para incrementar su productividad </t>
  </si>
  <si>
    <t>Ciudades vinculadas a la Red Nacional de formalización</t>
  </si>
  <si>
    <t>Estudios de preinversión realizados</t>
  </si>
  <si>
    <t>Documentos de lineamientos técnicos elaborados</t>
  </si>
  <si>
    <t>Documentos de análisis de impacto normativo o normas técnicas elaborados</t>
  </si>
  <si>
    <t>Recursos recibidos por cooperación</t>
  </si>
  <si>
    <t>Parque recreo-deportivo construido y dotado</t>
  </si>
  <si>
    <t>Documentos de política elaborados</t>
  </si>
  <si>
    <t>Estrategia en sitio implementada</t>
  </si>
  <si>
    <t>Espacios pedagógicos de convivencia creados</t>
  </si>
  <si>
    <t>Gestores dotados</t>
  </si>
  <si>
    <t>Documentos de planeación realizados</t>
  </si>
  <si>
    <t>Planes estratégicos elaborados</t>
  </si>
  <si>
    <t>Sistema de Gestión implementado</t>
  </si>
  <si>
    <t>Disponibilidad del servicio</t>
  </si>
  <si>
    <t>Usuarios con soporte técnico</t>
  </si>
  <si>
    <t>Sistema de gestión documental implementado</t>
  </si>
  <si>
    <t>Sistema de gestión actualizado</t>
  </si>
  <si>
    <t>Sedes adecuadas</t>
  </si>
  <si>
    <t xml:space="preserve">Centros regionales de atención a víctimas restaurados </t>
  </si>
  <si>
    <t>Documentos de lineamientos técnicos de las comunidades indígenas realizados</t>
  </si>
  <si>
    <t>Pequeños productores apoyados</t>
  </si>
  <si>
    <t>Capacitaciones realizadas  en Extensión Agropecuaria</t>
  </si>
  <si>
    <t>Centros de acopio adecuados</t>
  </si>
  <si>
    <t>Ferias nacionales e internacionales organizadas</t>
  </si>
  <si>
    <t>Planes de acción articulados</t>
  </si>
  <si>
    <t>Estrategias de promoción a la participación ciudadana implementadas</t>
  </si>
  <si>
    <t>Alianzas estratégicas generadas</t>
  </si>
  <si>
    <t>Campañas de promoción realizadas</t>
  </si>
  <si>
    <t>Mesas de participación de víctimas instaladas</t>
  </si>
  <si>
    <t>Víctimas con atención psicosocial en modalidad individual, familiar, comunitaria y grupal.</t>
  </si>
  <si>
    <t>Proyectos productivos formulados para población víctimas del desplazamiento forzado</t>
  </si>
  <si>
    <t>Iniciativas de investigación de memoria histórica sobre el conflicto armado realizados</t>
  </si>
  <si>
    <t>Víctimas y organizaciones de víctimas asistidas técnicamente</t>
  </si>
  <si>
    <t>Unidades productivas capitalizadas para víctimas del desplazamiento forzado</t>
  </si>
  <si>
    <t>Hogares con conexión a internet</t>
  </si>
  <si>
    <t>Personas capacitadas en tecnologías de la información y las comunicaciones</t>
  </si>
  <si>
    <t>Inspecciones de policía construidas</t>
  </si>
  <si>
    <t>Inspecciones de policía dotadas</t>
  </si>
  <si>
    <t>Eventos realizados</t>
  </si>
  <si>
    <t>Estrategias de acceso a la justicia desarrolladas</t>
  </si>
  <si>
    <t>Iniciativas viabilizadas apoyadas</t>
  </si>
  <si>
    <t>Espacio publico adecuado</t>
  </si>
  <si>
    <t xml:space="preserve">Vía secundaria construida </t>
  </si>
  <si>
    <t xml:space="preserve">Obras de seguridad vial financiadas en vías urbanas </t>
  </si>
  <si>
    <t>Vías urbanas rehabilitadas</t>
  </si>
  <si>
    <t>Puente peatonal construido</t>
  </si>
  <si>
    <t>Reconocimientos económicos entregados por vehículos retirados y desintegrados físicamente</t>
  </si>
  <si>
    <t>Sistemas de transporte público organizado en funcionamiento</t>
  </si>
  <si>
    <t>Celdas de estacionamiento regulado disponibles</t>
  </si>
  <si>
    <t>Planes logísticos regionales</t>
  </si>
  <si>
    <t>Animales atendidos en servicios médicos veterinarios</t>
  </si>
  <si>
    <t>Animales entregados en adopción</t>
  </si>
  <si>
    <t xml:space="preserve">Sedes educativas mejoradas </t>
  </si>
  <si>
    <t xml:space="preserve">Sedes educativas nuevas construidas </t>
  </si>
  <si>
    <t>OFICINA/DIRECCION/SUBSECRETARIA</t>
  </si>
  <si>
    <t>INDICADODR (MGA)</t>
  </si>
  <si>
    <t>Zonas del Cuidado</t>
  </si>
  <si>
    <t>1. Mesas sectoriales con dependencias adscritas a la alcaldía Distrital de Santa Marta
2. Recopilación de información suministrada por cada dependencia
3. Consolidación de la información por poblaciones
4. Intervención del proyecto (prueba piloto)</t>
  </si>
  <si>
    <t>Feb</t>
  </si>
  <si>
    <t>Octubre</t>
  </si>
  <si>
    <t>SMEG</t>
  </si>
  <si>
    <t>N/A</t>
  </si>
  <si>
    <t>1. Solicitar la información de los proyectos formulados con enfoque de género
2. Convocar mesas sectoriales con las dependencias de la Alcaldía Distrital para hacer seguimiento de los proyectos implementados</t>
  </si>
  <si>
    <t>Diciembre</t>
  </si>
  <si>
    <t>Ruta Mujer</t>
  </si>
  <si>
    <t>200 Hombres y Mujeres</t>
  </si>
  <si>
    <t>1. Realizar el cronograma de capacitaciones
2. Socializar con el equipo de la SMEG cronograma y plan de trabajo de capacitaciones
3. Recepción de solicitudes por parte de los líderes comunitarios de las 3 localidades. 
4. Puesta en marcha del programa Ruta Mujer.</t>
  </si>
  <si>
    <t>VIP MUJER: Programa de protección y prevención contra las VBG</t>
  </si>
  <si>
    <t>100 Mujeres</t>
  </si>
  <si>
    <t>1. Realizar el cronograma de capacitaciones
2. Socializar con el equipo de la SMEG cronograma y plan de trabajo de capacitaciones
3. Socialización, convocatoria e inscripción
4. Selección de participantes 
5. Puesta en marcha del programa VIP mujer
6. Proceso de formación
7. Clausura</t>
  </si>
  <si>
    <t>Lograr la instalación de (1) PBO</t>
  </si>
  <si>
    <t>Internacionalización</t>
  </si>
  <si>
    <t>Capacitación en asociatividad y finanzas para productores rurales</t>
  </si>
  <si>
    <t>Subsecretaría de Desarrollo Rural</t>
  </si>
  <si>
    <t>Cursos de barismo y fermentación de café con el SENA</t>
  </si>
  <si>
    <t>Formulación del proyecto para atención de apicultores como estrategia de desarrollo y paz</t>
  </si>
  <si>
    <t>Jornadas de formación teórico/prácticas presenciales o virtuales para fortalecer sus habilidades según las debilidades previamente identificadas.</t>
  </si>
  <si>
    <t>Dirección de Promoción e Innovación Empresarial</t>
  </si>
  <si>
    <t xml:space="preserve">
Brindar asesorías en temas puntuales a los emprendedores y/o microempresarios, con el fin de ayudarles a resolver situaciones de su labor diaria.</t>
  </si>
  <si>
    <t>Ferias campesinas</t>
  </si>
  <si>
    <t>Firma de convenio de comodato (requiere estudios previos) – Casa MIC (Mercado de Innovación y Competitividad)</t>
  </si>
  <si>
    <t>Formulación de proyecto de bioeconomía para la seguridad alimentaria</t>
  </si>
  <si>
    <t>Análisis de líneas estratégicas para proyectos de investigación aplicada</t>
  </si>
  <si>
    <t>Formulación de los proyectos</t>
  </si>
  <si>
    <t>Dirección de Formalización y Generación de Empleo Decente</t>
  </si>
  <si>
    <t>Postulación a convocatorias para subvenciones de fondos privados</t>
  </si>
  <si>
    <t>Realización de estudios arquitectónicos y demás para proyecto fase 3 - Casa MIC (Mercado de Innovación y Competitividad)</t>
  </si>
  <si>
    <t>Registro de productores en Campo Innova</t>
  </si>
  <si>
    <t>Fase contractual de los proyectos</t>
  </si>
  <si>
    <t>Postulación de negocios de moda / hecho en santa marta en la marca “Hecho en Santa Marta”</t>
  </si>
  <si>
    <t>Estrategias digitales para la comercialización de productos agrícolas</t>
  </si>
  <si>
    <t>Elaborar presupuesto - Casa MIC (Mercado de Innovación y Competitividad)</t>
  </si>
  <si>
    <t>Promover la creación de la Ventanilla Única de Inversión (VUI)</t>
  </si>
  <si>
    <t>Propiciar desarrollo de nuevas industrias (4.0, férrea, offshore)</t>
  </si>
  <si>
    <t>Fase ejecución de proyectos</t>
  </si>
  <si>
    <t>Articular oferta institucional de APC Colombia</t>
  </si>
  <si>
    <t>Seminario / Taller de innovación y sustentabilidad en la moda</t>
  </si>
  <si>
    <t>Elaborar y radicar proyecto (MGA ) proyecto de inversión en fase 3 para tener BPIN - Casa MIC (Mercado de Innovación y Competitividad)</t>
  </si>
  <si>
    <t>Crear guía de atracción de inversión turística para Santa Marta</t>
  </si>
  <si>
    <t>Apoyar análisis y creación de política tributaria e incentivos en Santa Marta</t>
  </si>
  <si>
    <t>Propiciar “Roadshows” para generar prospectos de inversión</t>
  </si>
  <si>
    <t>Realizar Formulación de proyecto, convocatorias a emprendedores, articulación Ruta Emprendimiento 500+ con el ecosistema (Cámara de comercio, Universidades, Entidades gubernamentales, Secretaría de la Mujer, Dadsa, Corpamag, Secretaría de Promoción Social, Alta Consejería para la Paz, Redes de Emprendedores entre otros).</t>
  </si>
  <si>
    <t>Capacitaciones en buenas prácticas agrícolas, pecuarias y pesqueras</t>
  </si>
  <si>
    <t>Establecer alianzas/convenios/hermanamientos y movilizar recursos</t>
  </si>
  <si>
    <t>Ejecución del plan maestro de actividades según parques naturales</t>
  </si>
  <si>
    <t>Formación y Capacitación para el fortalecimiento de clúster y núcleos</t>
  </si>
  <si>
    <t>Elaborar documento final con modelo de operación y proyección financiera de sostenibilidad - Casa MIC (Mercado de Innovación y Competitividad)</t>
  </si>
  <si>
    <t>Crear programa de internacionalización para empresas</t>
  </si>
  <si>
    <t>Establecer alianzas con empresas tecnológicas</t>
  </si>
  <si>
    <t>Charla de formalización de agentes inmobiliarios</t>
  </si>
  <si>
    <t>Seguimiento a las acciones consignadas en la Política Pública</t>
  </si>
  <si>
    <t>Realizar un Evento de lanzamiento (primera piedra de la obra) hito para comunicar a la ciudad que la Casa MIC, es una realidad</t>
  </si>
  <si>
    <t>Elaborar estudio de oportunidades de mercado</t>
  </si>
  <si>
    <t>Realizar 3 viajes nacionales y 1 internacional para fortalecimiento del plan</t>
  </si>
  <si>
    <t>Desarrollo de la estrategia “Prueba tu Marca” junto con el Centro Comercial Ocean Mall, brindando oportunidad a los emprendedores para visibilizar sus productos.</t>
  </si>
  <si>
    <t>Formulación y ejecución de proyecto para fortalecer Buenas Prácticas Agrícolas, Pecuarias y Pesqueras</t>
  </si>
  <si>
    <t>Fortalecimiento de unidades productivas agrícolas en Ruta Rural 500+</t>
  </si>
  <si>
    <t>Supervisar contratación y ejecución de la obra - Casa MIC (Mercado de Innovación y Competitividad)</t>
  </si>
  <si>
    <t>Crear espacios de promoción entre empresas locales y potenciales mercados</t>
  </si>
  <si>
    <t>Realizar el proceso de selección e intervención de los emprendimientos de alto potencial (Acelera Pro, 15 emprendimientos seleccionados)</t>
  </si>
  <si>
    <t>Promover mayor conectividad aérea/marítima internacional</t>
  </si>
  <si>
    <t>Realizar intervención a los quince (15) emprendimientos de alto potencial (Acelera Pro).</t>
  </si>
  <si>
    <t>Entrega de activos productivos (no créditos) los cuales serán de beneficio para el impulso y crecimiento ágil de los negocios.</t>
  </si>
  <si>
    <t>Vitrinas locales enfocados en generar espacios físicos y/o virtuales de comercialización a nivel local, brindando a los emprendedores la oportunidad de dar a conocer sus productos y servicios a una audiencia más amplia dentro de la ciudad.</t>
  </si>
  <si>
    <t>Ferias comerciales diseñadas para atraer a una audiencia diversa, desde consumidores locales hasta instituciones y organizaciones que puedan actuar como potenciales clientes o aliados comerciales.</t>
  </si>
  <si>
    <t>Promover la campaña “Compra Local”, que tiene como objetivo incentivar el consumo de productos y servicios dentro de Santa Marta. Además, la campaña incluirá el concepto de “Hecho en Santa Marta”,</t>
  </si>
  <si>
    <t>Participación en eventos de vitrinas comerciales a nivel nacional</t>
  </si>
  <si>
    <t>Instalación de la Comisión intersectorial de apoyo al emprendimiento e Innovación e instalación del comité Técnico de la Política Pública de Emprendimiento e Innovación.</t>
  </si>
  <si>
    <t>60 Funcionarios</t>
  </si>
  <si>
    <t>1. Realizar el cronograma de capacitaciones
2. Socializar con el equipo de la SMEG cronograma y plan de trabajo de capacitaciones
3. Socialización, convocatoria e inscripción funcionarios
4. Selección de participantes 
6. Proceso de formación y certificación</t>
  </si>
  <si>
    <t>Observatorio de Mujer y Género del Distrito de Santa Marta</t>
  </si>
  <si>
    <t>1 Observatorio</t>
  </si>
  <si>
    <t>1. Realizar el proyecto de inversión de la plataforma del Observatorio de Mujer y Género
2. Contratación del posible oferente
3. Mesa de trabajo entre el operador y la SMEG para entrega de información
4. Puesta en marcha de la plataforma</t>
  </si>
  <si>
    <t>Volando Juntas: Una escuela de liderazgo transformacional para
mujeres lideresas.</t>
  </si>
  <si>
    <t>5 Proyectos de transformación Comunitaria</t>
  </si>
  <si>
    <t>1. Estructurar comité evaluador por parte de la Secretaria a través de acto administrativo
2. Estudio y evaluación de las propuestas entregadas por las participantes del programa volando juntas cohorte 2024
3. Gestión de los recursos</t>
  </si>
  <si>
    <t>Mujeres en RED “Cónectadas para volar”</t>
  </si>
  <si>
    <t>60 Mujeres</t>
  </si>
  <si>
    <t>1. Realizar el cronograma de capacitaciones
2. Socializar con el equipo de la SMEG cronograma y plan de trabajo de capacitaciones
3. Gestión con el SENA formadores para el programa
3. Socialización, convocatoria e inscripción
4. Selección de participantes 
5. Puesta en marcha del programa mujeres en red
6. Proceso de formación
7. Certificación</t>
  </si>
  <si>
    <t>Volando Juntas</t>
  </si>
  <si>
    <t>1. Realizar el cronograma de capacitaciones
2. Socializar con el equipo de la SMEG cronograma y plan de trabajo de capacitaciones
3. Socialización, convocatoria e inscripción
4. Selección de participantes 
5. Puesta en marcha del programa volando juntas
6. Proceso de formación
7. Certificación</t>
  </si>
  <si>
    <t>VIP MUJER Programa de protección y prevención contra las VBG</t>
  </si>
  <si>
    <t>3 Cuadrantes</t>
  </si>
  <si>
    <t>1. Convocar a la secretaría de seguridad y convivencia para la socialización de la implementación de los 3 cuadrantes para la protección de la Mujer
2. Asignación de las zonas a los 3 cuadrantes móviles que se van a crear.
3 Implementación de los 3 cuadrantes para la protección de la mujer</t>
  </si>
  <si>
    <t>AVEE “Una Ruta de transformación hacia el Empoderamiento y Autonomía
Económica de las Mujeres en el Distrito de Santa Marta”</t>
  </si>
  <si>
    <t>400 mujeres impactadas</t>
  </si>
  <si>
    <t>1. Elaboración y presentación del proyecto de inversión
2. Plan de convocatoria
3. Sanción del plan del concurso
4. Selección de las propuestas ganadoras
5. Entrega de apoyos
6. Proceso e Formación
7. Seguimiento y Evaluación</t>
  </si>
  <si>
    <t>feb</t>
  </si>
  <si>
    <t>1. Socialización del espacio que tendrán las mujeres dentro de la Casa MIC proyecto de la secretaria de desarrollo económico
2. Reunión con el secretario encargado del funcionamiento de la casa MIC
3. Concretar el espacio de la casa MIC</t>
  </si>
  <si>
    <t>Realizar mesas de trabajo con el secretario de Promoción Social para revisar la política de Discapacidad.</t>
  </si>
  <si>
    <t>Solicitud ante la secretaria de Promoción Social la inclusión en la política pública De Discapacidad la inclusión de centro de atención dirigido a la población con discapacidad en la Zona Rural.</t>
  </si>
  <si>
    <t>01 DE ENERO 2025</t>
  </si>
  <si>
    <t>Oferta institucional  en la zona rural con el acompañamiento de las diferentes dependencias del Distrito incluida la oferta para personas en condición de Discapacidad</t>
  </si>
  <si>
    <t>04 DE MARZO 2025</t>
  </si>
  <si>
    <t xml:space="preserve">Formulacion de proyecto de ajuste a la politica Publica indigena </t>
  </si>
  <si>
    <t>Viabilidad Tecnica</t>
  </si>
  <si>
    <t>05 de marzo 2025</t>
  </si>
  <si>
    <t xml:space="preserve">01 de abril 2025 </t>
  </si>
  <si>
    <t>Fase de contratación</t>
  </si>
  <si>
    <t xml:space="preserve">01 de junio 2025 </t>
  </si>
  <si>
    <t>Fase de ejecución</t>
  </si>
  <si>
    <t xml:space="preserve">02 agosto 20225 </t>
  </si>
  <si>
    <t xml:space="preserve">31 de dic 2025 </t>
  </si>
  <si>
    <t>Gestionar la implementación de planes de capacitación para las juntas de la zona rural y corregimientos.</t>
  </si>
  <si>
    <t>Formulacion de proyecto de capacitaciones para la Zona Rural.</t>
  </si>
  <si>
    <t xml:space="preserve">Mesas de trabajo con el sector hotelero </t>
  </si>
  <si>
    <t>Gestionar ante Cotelco la participacion de las mujeres tejedoras en los diferentes eventos que ellos lideran.</t>
  </si>
  <si>
    <t>Realizar el proceso de articulación y enlace territorial con multiactores</t>
  </si>
  <si>
    <t xml:space="preserve">Gestionar talleres de formación para la zona rural </t>
  </si>
  <si>
    <t xml:space="preserve">Gestionar ante la SAE un predio para casa indigena Rural </t>
  </si>
  <si>
    <t>02 de enero 2025</t>
  </si>
  <si>
    <t>Formular proyecto de estudios tecnicos para la construccion de centros de atencion con enfoque diferencial en la zona rural.</t>
  </si>
  <si>
    <t>04 de marzo</t>
  </si>
  <si>
    <t>05 d emrazo 2025</t>
  </si>
  <si>
    <t>10 de abril 2025</t>
  </si>
  <si>
    <t>02 de mayo 2025</t>
  </si>
  <si>
    <t>02 de junio 2025</t>
  </si>
  <si>
    <t>02 de julio 2025</t>
  </si>
  <si>
    <t xml:space="preserve">Formular proyecto de fortalecimiento de las tejedurias artesanal y capacidades locales de las mujeres tejedoras del Dsitrito </t>
  </si>
  <si>
    <t>Apoyo en la Gestion a la secretaria de salud en la formulacion de proyectos de infraestructura y dotacion de mobiliarios a centros y puestos de salud en la zona rural.</t>
  </si>
  <si>
    <t>Formular proyecto para la aplicación de la oferta interistitucional en la zona Rural.</t>
  </si>
  <si>
    <t xml:space="preserve">Gestionar en las diferentes dependencia la ofera interinstitucional de la Zona Rural </t>
  </si>
  <si>
    <t>llevar la Oferta Interinstitucional a los  coutro corregimintos de la Zona Rural.</t>
  </si>
  <si>
    <t>Aprobar la actualización del Plan de Contingencia</t>
  </si>
  <si>
    <t xml:space="preserve">ALTA CONSEJERÍA PARA LA PAZ </t>
  </si>
  <si>
    <t>Crear el Premio Distrital para las Víctimas del Conflicto Armado y concertarlo con la mesa distrital de víctimas, y con el grupo motor PDET</t>
  </si>
  <si>
    <t>Formalizar 2 convenios marco de cooperación: unidad de víctimas, ICBF</t>
  </si>
  <si>
    <t xml:space="preserve">Ejecutar una campaña de prevención del reclutamiento forzado en 10 IED </t>
  </si>
  <si>
    <t>Formular un proyecto para el fortalecimiento de la mesa Distrital de Víctimas y el Consejo Territorial de Paz.
Suscribir un convenio para el fortalecimiento de  ambas instancias. 
Ejercer seguimiento y supervisión al convenio</t>
  </si>
  <si>
    <t>Formular un proyecto de atención psicosocial para víctimas del conflicto armado. 
Suscribir un convenio para la atención psicosocial de 500 víctimas del conflicto armado. 
Ejercer seguimiento y supervisión al convenio</t>
  </si>
  <si>
    <t>Formular un proyecto capacitación para 150 líderes en temas de mediación, conciliación y transformación de la conflictividad social. 
Suscribir un convenio la capacitación de 150 líderes en temas de mediación, conciliación y transformación de la conflictividad social
Ejercer seguimiento y supervisión al convenio</t>
  </si>
  <si>
    <t>31/12//2025</t>
  </si>
  <si>
    <t>Formular un proyecto capacitación para 100 estudiantes en temas de mediación, conciliación y transformación de la conflictividad social. 
Suscribir un convenio la capacitación de 100 estudiantes en temas de mediación, conciliación y transformación de la conflictividad social
Ejercer seguimiento y supervisión al convenio</t>
  </si>
  <si>
    <t>Realizar una mesa de trabajo para la concertación del proyecto con las organizaciones y cooperativas de firmantes de paz
Diseñar el proyecto para el fortalecimiento técnico y financiero de una cooperativa de personas firmantes de paz. 
Suscribir el convenio para el fortalecimiento técnico y financiero de una cooperativa de personas firmantes de paz. 
Ejercer la supervisión del convenio para el fortalecimiento de la cooperativa de las personas firmantes de paz</t>
  </si>
  <si>
    <t xml:space="preserve">Realizar un diálogo humanitario por la paz en el corregimiento de Guachaca </t>
  </si>
  <si>
    <t>Realizar una mesa de trabajo con las organizaciones de jóvenes para concertar el proyecto de atención. 
Diseñar el proyecto para la atención de 200 jóvenes en los componentes de educación. atención psicosocial, orientación vocacional y competencias sociolaborales.
Suscribir el convenio para la atención de 200 jóvenes en los componentes de educación, atención psicosocial, orientación vocacional y competencias sociolaborales.
Ejercer la supervisión del convenio para  la atención de 200 jóvenes en los componentes de educación, atención psicosocial, orientación vocacional y competencias sociolaborales.</t>
  </si>
  <si>
    <t xml:space="preserve">Suscribir el convenio para la implementación del programa de justicia juvenil restaurativa.
Ejercer la supervisión del convenio para la implementación del programa de justicia juvenil restaurativa. </t>
  </si>
  <si>
    <t>Formular un proyecto para el otorgamiento de 350 incentivos para la permanencia educativa a las víctimas del conflicto armado
Suscribir un convenio para otorgar 350 incentivos para la permanencia educativa a víctimas del conflicto armado
Ejercer seguimiento y supervisión al convenio</t>
  </si>
  <si>
    <t>Formalizar un convenio con la secretaría de salud para asegurar el 100% de cobertura en salud para las víctimas del conflicto armado. 
Convocar las brigadas de afiliación en salud para las víctimas del conflicto armado</t>
  </si>
  <si>
    <t>Formular un proyecto para el fortalecimiento de 200 unidades productivas para víctimas del conflicto armado
Suscribir convenio para fortalecer 200 unidades productivas para víctimas del conflicto armado 
Ejercer supervisión del convenio</t>
  </si>
  <si>
    <t>Formalizar un convenio con la secretaría de educación para asegurar el 100% de cobertura en educación para niños y niñas víctimas del conflicto armado. 
Convocar las jornadas de inscripción para las víctimas del conflicto armado</t>
  </si>
  <si>
    <t xml:space="preserve">DESARROLLO ECONÓMICO </t>
  </si>
  <si>
    <t>Apoyo Logístico para la realización de Juegos Comunales</t>
  </si>
  <si>
    <t>.- Formular proyecto para la ejecución de Juegos Comunales. - Ejecutar Juegos Comunales.</t>
  </si>
  <si>
    <t>Dirección de Asuntos Locales y Participación</t>
  </si>
  <si>
    <t>Implementación de Política Publica de Participación Ciudadana</t>
  </si>
  <si>
    <t>.- Promover estrategias para constituir la planeación local en cada uno de las Localidades. - construcción de política publica de barrismo social.
-Desarrollar procesos de Presupuesto Participativo en cada Localidad de acuerdo a su planificación local.
-Formalizar el documento de política publica de Participación ciudadana en el Distrito para su aprobación ante el concejo.</t>
  </si>
  <si>
    <t>Fortalecimiento de la Participación Ciudadana y Autogestión para el mejoramiento de infraestructura social y comunitaria por medio de Obras barriales en el Distrito  Santa Marta</t>
  </si>
  <si>
    <t>.-Formular proyecto para la ejecución de Obras Barriales en las 3 Localidades del Distrito de Santa Marta.</t>
  </si>
  <si>
    <t>Fortalecimiento de la participación ciudadana en procesos gubernamentales y promoción de derechos humanos y posconflicto</t>
  </si>
  <si>
    <t>.- Mesas de trabajo para constituir la escuela de liderazgo en Gobernabilidad y Gobierno en Derechos Humanos, posconflicto y Participación Ciudadana, y fortalecimiento de política publica de barrismo social.- Lanzamiento de la memoria del sector Religioso de Santa Marta y su aporte social.
- Conversatorio : historia del sector Religioso
- 2 Concierto por la paz y la Reconciliación.
- Grupos musicales del sector Religioso.</t>
  </si>
  <si>
    <t>Fortalecimiento académico y cultural del Sector religioso y de Cultos Santa Marta 500 años</t>
  </si>
  <si>
    <t>Modificación de la política pública de libertad Religiosa y de cultos. Conformación del Comité de Libertad Religiosa y de Cultos.
-Caracterización del sector Religioso en el Distrito de Santa Marta, área Urbana y Rural.
-Formalización de Iglesias del sector Religioso en cooperación con el Ministerio del Interior.
* Celebración del día Nacional de Libertad Religiosa y de Cultos (4 de julio de 2025) .
* ⁠capacitaciones para el fortalecimiento académico y cultural del Sector Religioso y de cultos. 
* Cartilla memorias del sector religioso en Santa Marta y su aporte social.</t>
  </si>
  <si>
    <t>Fortalecimiento a la gestión comunal.</t>
  </si>
  <si>
    <t>.- Proveer dotación operacional a los organismos comunales del Distrito de Santa Marta</t>
  </si>
  <si>
    <t>YA ESTAN CREADAS</t>
  </si>
  <si>
    <t xml:space="preserve">Dotación de inspecciones de policias </t>
  </si>
  <si>
    <t>Formulación y autorización del proyecto - metodo de contratación- selección proveedor- inicio del proceso precontratual - Ejecución del contrato de dotación.</t>
  </si>
  <si>
    <t>Dirección de asusntos Policivos</t>
  </si>
  <si>
    <t xml:space="preserve">Recuperación y Control del Espacio Público </t>
  </si>
  <si>
    <t>Para recuperar, organizar y controlar el espacio público en el distrito de Santa Marta, es fundamental implementar una serie de actividades que integren capacitación, desalojos, censos, y mecanismos de control eficientes. 
1. Capacitación y Sensibilización
Capacitación a la comunidad:
Talleres sobre el uso responsable del espacio público:
Realizar talleres en las comunidades, escuelas, y universidades sobre la importancia del espacio público, el respeto a las normas y el bienestar que genera un entorno limpio y ordenado. Esto incluiría temas sobre el cuidado de las zonas verdes, el uso de aceras, y el respeto por el mobiliario urbano.
Capacitación a vendedores informales:
Ofrecer programas de capacitación para los vendedores ambulantes sobre regulaciones locales, buenas prácticas comerciales, higiene y seguridad, y la importancia de operar en espacios definidos y autorizados. Estos programas pueden incluir información sobre alternativas como mercados temporales o zonas de comercio organizadas.
Capacitación a autoridades locales:
Capacitar a funcionarios públicos, agentes de policía y otros actores involucrados en la vigilancia y el control del espacio público sobre las normativas vigentes, el manejo de conflictos, y las estrategias para una intervención respetuosa y efectiva.
---
2. Desalojos de Ocupaciones Ilegales
Desalojo de ocupaciones ilegales en el espacio público:
Operativos de desalojo ordenados:
Realizar desalojos de ocupaciones ilegales del espacio público, como vendedores informales que ocupan aceras y zonas comunes, en zonas previamente determinadas. Este proceso debe ser cuidadosamente planificado, con el acompañamiento de las autoridades competentes (policía, agentes de tránsito, funcionarios del gobierno local), y con previo aviso a los involucrados.
Desalojo de ocupaciones ilegales de terrenos públicos:
Desalojar invasiones en terrenos públicos que no están destinados para el uso residencial ni comercial, siguiendo los procedimientos legales correspondientes y brindando opciones de reubicación o asistencia social a los afectados.
Reubicación de vendedores informales:
En lugar de desalojar sin más, crear alternativas de reubicación para los vendedores informales en mercados habilitados o zonas comerciales autorizadas. Esto debe hacerse de manera gradual, permitiendo que los vendedores se adapten a los nuevos espacios.
---
3. Censos y Registros
Censo de ocupación del espacio público:
Censo de vendedores ambulantes:
Realizar un censo para identificar la cantidad de vendedores informales, su ubicación, y las actividades que realizan. Esto permite conocer la magnitud del problema y generar políticas adecuadas para su reubicación o regularización.
Censo de personas en situación de calle:
Realizar un censo para identificar a las personas que habitan en el espacio público (como plazas o parques), y proporcionarles alternativas de asistencia social, como albergues o programas de reintegración.
Censo de espacios públicos deteriorados:
Llevar a cabo un censo para identificar el estado actual del espacio público: parques, plazas, aceras, y calles. Este censo permitirá determinar cuáles son las áreas más críticas que requieren intervención urgente y cuáles necesitan mejor mantenimiento.
Registro de actividades comerciales:
Registro de comercios informales:
Crear un registro de todos los comercios informales que operan en el espacio público. Este registro podría incluir información sobre el tipo de actividad, el volumen de venta y la necesidad de reubicación en zonas comerciales aprobadas.
---
4. Regulación y Control
Regulación de ocupación del espacio público:
Zonificación de espacios para vendedores ambulantes:
Delimitar áreas específicas donde se permita la actividad comercial informal, como mercados temporales, y zonas de venta autorizadas en las cuales los vendedores ambulantes puedan operar de manera ordenada. Esto debe ir acompañado de un sistema de permisos y licencias.</t>
  </si>
  <si>
    <t xml:space="preserve">Implementación del Programa Integral de Bienestar y Protección Animal en el Distrito de Santa Marta </t>
  </si>
  <si>
    <t>Jornadas de esterilización: para el cumpliendo de esta actividad se tiene proyectado realizar un promedio de 100 jornadas de esterilización en los diferentes barrios de la localidad 1,2 y 3, logrando una meta de 8,000 mil animales esterilizados. Por medio de la unidad de esterilización, encargada de visitar los barrios y esterilizar los animales de la comunidad</t>
  </si>
  <si>
    <t>Bienestar Animal</t>
  </si>
  <si>
    <t>Para el cumpliendo de los indicadores de las jornadas de adopción se tiene proyectado , realizar cada dos meses una jornada de adopción  en los diferentes barrios de la ciudad y centros comerciales, con los animales que son recuperados del centro de bienestar animal.
Así mismo, esta actividad se realizará charlas de tenencia responsable de animales.</t>
  </si>
  <si>
    <t>3603 - Generación y formalización del empleo</t>
  </si>
  <si>
    <t>3503 - Productividad y competitividad de las empresas colombianas</t>
  </si>
  <si>
    <t xml:space="preserve">6 clúster y/o núcleos productivos fortalecidos </t>
  </si>
  <si>
    <t>1710 - Infraestructura productiva y comercialización</t>
  </si>
  <si>
    <t>3907 - Fomento a vocaciones y formación, generación, uso y apropiación social del conocimiento de la ciencia, tecnología e innovación</t>
  </si>
  <si>
    <t>3604 - Generación y formalización del empleo</t>
  </si>
  <si>
    <t>4001 unidades productivas fortalecidas</t>
  </si>
  <si>
    <t>3504 - Productividad y competitividad de las empresas colombianas</t>
  </si>
  <si>
    <t xml:space="preserve">7 clúster y/o núcleos productivos fortalecidos </t>
  </si>
  <si>
    <t>1711 - Infraestructura productiva y comercialización</t>
  </si>
  <si>
    <t>3908 - Fomento a vocaciones y formación, generación, uso y apropiación social del conocimiento de la ciencia, tecnología e innovación</t>
  </si>
  <si>
    <t>3605 - Generación y formalización del empleo</t>
  </si>
  <si>
    <t>4002 unidades productivas fortalecidas</t>
  </si>
  <si>
    <t>3505 - Productividad y competitividad de las empresas colombianas</t>
  </si>
  <si>
    <t>1712 - Infraestructura productiva y comercialización</t>
  </si>
  <si>
    <t xml:space="preserve">8 clúster y/o núcleos productivos fortalecidos </t>
  </si>
  <si>
    <t>3909 - Fomento a vocaciones y formación, generación, uso y apropiación social del conocimiento de la ciencia, tecnología e innovación</t>
  </si>
  <si>
    <t>2106 - Desarrollo ambiental sostenible del sector minero energético</t>
  </si>
  <si>
    <t>3606 - Generación y formalización del empleo</t>
  </si>
  <si>
    <t>3506 - Productividad y competitividad de las empresas colombianas</t>
  </si>
  <si>
    <t>4104 - Inclusión social y productiva para la población en situación de vulnerabilidad</t>
  </si>
  <si>
    <t>1713 - Infraestructura productiva y comercialización</t>
  </si>
  <si>
    <t xml:space="preserve">9 clúster y/o núcleos productivos fortalecidos </t>
  </si>
  <si>
    <t>3910 - Fomento a vocaciones y formación, generación, uso y apropiación social del conocimiento de la ciencia, tecnología e innovación</t>
  </si>
  <si>
    <t>2107 - Desarrollo ambiental sostenible del sector minero energético</t>
  </si>
  <si>
    <t>3507 - Productividad y competitividad de las empresas colombianas</t>
  </si>
  <si>
    <t xml:space="preserve">10 clúster y/o núcleos productivos fortalecidos </t>
  </si>
  <si>
    <t>3607 - Generación y formalización del empleo</t>
  </si>
  <si>
    <t>1714 - Infraestructura productiva y comercialización</t>
  </si>
  <si>
    <t>3911 - Fomento a vocaciones y formación, generación, uso y apropiación social del conocimiento de la ciencia, tecnología e innovación</t>
  </si>
  <si>
    <t>2108 - Desarrollo ambiental sostenible del sector minero energético</t>
  </si>
  <si>
    <t>3608 - Generación y formalización del empleo</t>
  </si>
  <si>
    <t>3508 - Productividad y competitividad de las empresas colombianas</t>
  </si>
  <si>
    <t>1715 - Infraestructura productiva y comercialización</t>
  </si>
  <si>
    <t>3912 - Fomento a vocaciones y formación, generación, uso y apropiación social del conocimiento de la ciencia, tecnología e innovación</t>
  </si>
  <si>
    <t>LE-23</t>
  </si>
  <si>
    <t>3609 - Generación y formalización del empleo</t>
  </si>
  <si>
    <t>3509 - Productividad y competitividad de las empresas colombianas</t>
  </si>
  <si>
    <t>LE-24</t>
  </si>
  <si>
    <t>3610 - Generación y formalización del empleo</t>
  </si>
  <si>
    <t>LE-25</t>
  </si>
  <si>
    <t>3611 - Generación y formalización del empleo</t>
  </si>
  <si>
    <t>LE-26</t>
  </si>
  <si>
    <t>3612 - Generación y formalización del empleo</t>
  </si>
  <si>
    <t>LE-27</t>
  </si>
  <si>
    <t>3613 - Generación y formalización del empleo</t>
  </si>
  <si>
    <t>LE-28</t>
  </si>
  <si>
    <t>3614 - Generación y formalización del empleo</t>
  </si>
  <si>
    <t>LE-29</t>
  </si>
  <si>
    <t>3615 - Generación y formalización del empleo</t>
  </si>
  <si>
    <t>LE-30</t>
  </si>
  <si>
    <t>3616 - Generación y formalización del empleo</t>
  </si>
  <si>
    <t>Actualización del centro de datos de la sede principal e  implementación de la segunda etapa de tecnología IPV6.</t>
  </si>
  <si>
    <t xml:space="preserve">Apoyar en la  implementación de  los diferentes componentes del proyecto  Santa Marta, Ciudad Inteligente, </t>
  </si>
  <si>
    <t>Renovar los sistemas de información que facilitan la gestión institucional y la interacción con los usuarios de la ciudad de Santa Marta.</t>
  </si>
  <si>
    <t>Proyecto de Actualización de la página web institucional, así como la renovación del sistema de PQRSD</t>
  </si>
  <si>
    <t>Gestión de procesos contractuales para la adquisición de equipos de cómputo, impresión y digitalización</t>
  </si>
  <si>
    <t xml:space="preserve">Gestión de iniciativas nacionales y distritales para la  implementación del servicio de internet Wifi en por lo menos ,5 sectores rurales y urbanos de la ciudad. </t>
  </si>
  <si>
    <t>Gestión, planeación y ejecución para la  capacitación,  Alfabetización Digital y  uso de Herramientas Tecnológicas de la población samaria.</t>
  </si>
  <si>
    <t>Construccion de una planta de tratamiento de agua potable</t>
  </si>
  <si>
    <t>Proceso de contratación</t>
  </si>
  <si>
    <t>Gerencia de Infraestructura</t>
  </si>
  <si>
    <t>Construccion e instalacion de tuberia de conduccion de agua potable</t>
  </si>
  <si>
    <t>Construccion e intalacion de tuberia de conduccion de agua potable</t>
  </si>
  <si>
    <t>puesta en marcha  del Plan Maestro de acueducto y alcantarillado</t>
  </si>
  <si>
    <t>Proceso de contratación y ejecución</t>
  </si>
  <si>
    <t xml:space="preserve">construccion de 2 km de colector de alcantarillado </t>
  </si>
  <si>
    <t xml:space="preserve">Elaboracion de studios y diseños </t>
  </si>
  <si>
    <t xml:space="preserve">construccion de 2.6 km de colector de alcantarillado </t>
  </si>
  <si>
    <t xml:space="preserve">construccion de un sistema de alcantarillado pluvial </t>
  </si>
  <si>
    <t>Estacion de bombeo de aguas residuales rehabilitada</t>
  </si>
  <si>
    <t xml:space="preserve">construccion de 3 canchas multifuncionales </t>
  </si>
  <si>
    <t xml:space="preserve">proceso de contratacion y ejecucion </t>
  </si>
  <si>
    <t xml:space="preserve">Formulacion de proyecto </t>
  </si>
  <si>
    <t xml:space="preserve">Secretaría de Planeacion </t>
  </si>
  <si>
    <t>construccion y rehabilitacion de vias urbanas (proyecto transformado mi barrio)</t>
  </si>
  <si>
    <t xml:space="preserve">Proceso de contratación e inicio de ejecucion </t>
  </si>
  <si>
    <t xml:space="preserve">mejoramiento de 30 IED Distritales </t>
  </si>
  <si>
    <t xml:space="preserve">V. Santa Marta cuenta con un gobierno 
abierto y participativo </t>
  </si>
  <si>
    <t xml:space="preserve">II. Transparencia y buen gobierno </t>
  </si>
  <si>
    <t xml:space="preserve">Estrategia de comunicaciones externas e 
internas del Distrito ejecutada </t>
  </si>
  <si>
    <t>Diseñar y ejecutar una estrategia de comunicaciones externas e internas del Distrito para el cuatrienio</t>
  </si>
  <si>
    <r>
      <rPr>
        <b/>
        <sz val="11"/>
        <color theme="1"/>
        <rFont val="Aptos Narrow"/>
        <family val="2"/>
        <scheme val="minor"/>
      </rPr>
      <t>Divulgar Información:</t>
    </r>
    <r>
      <rPr>
        <sz val="11"/>
        <color theme="1"/>
        <rFont val="Aptos Narrow"/>
        <family val="2"/>
        <scheme val="minor"/>
      </rPr>
      <t xml:space="preserve"> relacionada con la gestión, logros y resultados institucionales de la Alcaldía Distrital de Santa Marta</t>
    </r>
  </si>
  <si>
    <t xml:space="preserve">OFICINA ASESORA DE COMUNICACIONES ESTRATÉGICAS </t>
  </si>
  <si>
    <r>
      <rPr>
        <b/>
        <sz val="11"/>
        <color theme="1"/>
        <rFont val="Aptos Narrow"/>
        <family val="2"/>
        <scheme val="minor"/>
      </rPr>
      <t>Asesorar  y apoyar a las secretarías de despacho, entidades descentralizadas y/o altas consejería:</t>
    </r>
    <r>
      <rPr>
        <sz val="11"/>
        <color theme="1"/>
        <rFont val="Aptos Narrow"/>
        <family val="2"/>
        <scheme val="minor"/>
      </rPr>
      <t xml:space="preserve">  en la formulación de estrategias de campañas de comunicación intitucional, articulación con medios de comunicación, convocatorias a la prensa, comnstrucción de piezas de comunicación escritas,  gráficas o audiovovisuales. </t>
    </r>
  </si>
  <si>
    <r>
      <rPr>
        <b/>
        <sz val="11"/>
        <color theme="1"/>
        <rFont val="Aptos Narrow"/>
        <family val="2"/>
        <scheme val="minor"/>
      </rPr>
      <t xml:space="preserve">Elaborar Plan de Medios: </t>
    </r>
    <r>
      <rPr>
        <sz val="11"/>
        <color theme="1"/>
        <rFont val="Aptos Narrow"/>
        <family val="2"/>
        <scheme val="minor"/>
      </rPr>
      <t xml:space="preserve">relacionamiento estratégico con medios de comunicación para garantizar la amplia divulgación de la gestión institucional, en el marco de lo establecido por la constitución y las normas de transparencia y acceso a la información pública. </t>
    </r>
  </si>
  <si>
    <t xml:space="preserve">Por Definir </t>
  </si>
  <si>
    <r>
      <rPr>
        <b/>
        <sz val="11"/>
        <color theme="1"/>
        <rFont val="Aptos Narrow"/>
        <family val="2"/>
        <scheme val="minor"/>
      </rPr>
      <t xml:space="preserve">Generar contenido y administrar redes sociales: </t>
    </r>
    <r>
      <rPr>
        <sz val="11"/>
        <color theme="1"/>
        <rFont val="Aptos Narrow"/>
        <family val="2"/>
        <scheme val="minor"/>
      </rPr>
      <t xml:space="preserve">gestión eficiente de las redes sociales oficiales de la entidad territorial, en  garantía la difusión externa y eficaz de la información relacionada con la gestión, logros o resultados institucionales, adaptada y dirigida a públicos presentes en los digitales; con el propósito de estimular el gobierno participativo, transparente y la comunicación en doble vía. </t>
    </r>
  </si>
  <si>
    <r>
      <t xml:space="preserve">Actualizar los procesos de comunicación: </t>
    </r>
    <r>
      <rPr>
        <sz val="11"/>
        <color theme="1"/>
        <rFont val="Aptos Narrow"/>
        <family val="2"/>
        <scheme val="minor"/>
      </rPr>
      <t>para brindar garantías de vanguardia en la gestión institucional de las comunicaciones estratégicas y consolidar el modelo de gestión de las comunicaciones internas en el marco de la articulación intrainstitucional con dependencias y subdependencias afines a este objetivo.</t>
    </r>
  </si>
  <si>
    <r>
      <t>Controlar  las comunicaciones:</t>
    </r>
    <r>
      <rPr>
        <sz val="11"/>
        <color theme="1"/>
        <rFont val="Aptos Narrow"/>
        <family val="2"/>
        <scheme val="minor"/>
      </rPr>
      <t xml:space="preserve"> revisión, registro y análisis del contenido emitido a través de  medios de comunicación y redes sociales, relacionado con la entidad territorial y la ciudad, para identificar el  impacto en la agenda institucional en las agendas ciudadanas, y para identificar las demandas sociales que denoten la necesidad de inclusión en la agenda gubernamental. </t>
    </r>
  </si>
  <si>
    <t>Fortalecimiento de las Escuelas Distritales de Formación en Arte y Cultura.</t>
  </si>
  <si>
    <t>Realización de talleres de formación artística y cultural en las disciplinas de música, danza, teatro y artes plásticas para niños, jóvenes y adultos en diferentes localidades del distrito.</t>
  </si>
  <si>
    <t>Direccion de Arte y Patrimonio</t>
  </si>
  <si>
    <t>Apoyo a las prácticas artísticas y culturales por medio del Programa de Estímulos para las Culturas, las Artes y los Saberes 500+   Santa Marta</t>
  </si>
  <si>
    <t xml:space="preserve">Implementar talleres, convocatorias y procesos de selección de proyectos artísticos y culturales </t>
  </si>
  <si>
    <t>Dirección de Fortalecimiento Sectorial</t>
  </si>
  <si>
    <t>Administración y funcionamiento en el Distrito del Teatro Santa Marta</t>
  </si>
  <si>
    <t>Realizar una programación bimestral en el Teatro Santa Marta que incluya obras de teatro locales y nacionales, presentaciones de danza folclórica y contemporánea, conciertos de música tradicional y moderna, así como festivales temáticos que resalten el patrimonio cultural de Santa Marta. Además, se desarrollarán actividades pedagógicas complementarias, como talleres y conversatorios dirigidos al público asistente</t>
  </si>
  <si>
    <t>Fortalecimiento de los procesos y servicios bibliotecarios en el Distrito de Santa Marta</t>
  </si>
  <si>
    <t>Organizar ciclos itinerantes de actividades artísticas y culturales en la Mega Biblioteca y otros espacios culturales, incluyendo presentaciones musicales, teatrales, talleres creativos y exposiciones de artistas locales, con el fin de promover la circulación y el acceso cultural en las comunidades del Distrito.</t>
  </si>
  <si>
    <t>Se realizaran cuatro proyectos entre los cuales tenemos: Carnaval, Festival de Música, Ferias y fiestas y Patrimoniales</t>
  </si>
  <si>
    <t>Diseñar y organizar actividades de promocion para eventos de carácter patrimonial: el Carnaval Unificado 2025, un festival de música, un festival de literaturay/o del libro y/o de la palabra y otros cuatro que se encuentran apoyados por decreto. Estas actividades estarán orientadas a resaltar la riqueza cultural de la ciudad, fomentar la convivencia comunitaria y fortalecer el sentido de identidad y pertenencia en las comunidades locales.</t>
  </si>
  <si>
    <t>Cricuitos culturales de artes escenicas</t>
  </si>
  <si>
    <t>Organizar circuitos culturales en Santa Marta que incluyan la promoción de eventos de carácter patrimonial.</t>
  </si>
  <si>
    <t>Fiestas del Mar 500 años</t>
  </si>
  <si>
    <t xml:space="preserve">Realizar actividades como desfiles náuticos, competencias deportivas acuáticas, muestras artísticas y gastronómicas, así como eventos culturales que resalten la tradición marinera de Santa Marta y promuevan la participación comunitaria.
</t>
  </si>
  <si>
    <t>Las Fiestas del Mar de Santa Marta seran promovidas como un evento patrimonial mediante una serie de actividades culturales, como recorridos históricos y tours por el mar, exposiciones de fotografía, ferias de artesanías y gastronomía, y conciertos en la playa. Además, se realizaran competencias de danzas tradicionales, talleres de música y literatura, y eventos participativos que involucren a la comunidad local. con estas actividades se busca fortalecer la identidad cultural samaria, aumentar el turismo cultural y asegurar la sostenibilidad de la celebración, convirtiéndola en un atractivo turístico y cultural relevante para la ciudad.</t>
  </si>
  <si>
    <t>Fortalecimiento del Patrimonio Cultural Afrodescendiente en Santa Marta</t>
  </si>
  <si>
    <t>Organizar y coordinar mesas de trabajo, talleres de expresión artística, presentaciones musicales y exposiciones de arte relacionadas con la cultura Afro de Santa Marta.</t>
  </si>
  <si>
    <t>Encuentros con nuestros ancestros</t>
  </si>
  <si>
    <t>Organizar y coordinar mesas de trabajo, talleres de expresión artística, presentaciones musicales y exposiciones de arte relacionadas con las comunidades ancestrales de la Sierra Nevada de Santa Marta.</t>
  </si>
  <si>
    <t>Fortalecimiento del sector cultural y artístico de Santa Marta mediante la inclusión social y el apoyo económico.</t>
  </si>
  <si>
    <t>Apoyar en la formalización de artistas locales a través de los BEPS (Beneficios Económicos Periódicos).</t>
  </si>
  <si>
    <t>Oficina de apoyo a la gestión</t>
  </si>
  <si>
    <t>Fortalecimiento de la gestión administrativa y patrimonial del Distrito de Santa Marta.</t>
  </si>
  <si>
    <t>Realizar un inventario de bienes muebles que están en extinción de dominio en alianza con la SAE.</t>
  </si>
  <si>
    <t>Observatorio Cultural de Santa Marta 2025.</t>
  </si>
  <si>
    <t>Diseñar, planificar y ejecutar las acciones necesarias para establecer el Observatorio Cultural, incluyendo la adecuación del espacio, dotación de equipos, y estructuración de su modelo de operación.</t>
  </si>
  <si>
    <t>Fortalecimiento de la infraestructura cultural del Distrito de Santa Marta.</t>
  </si>
  <si>
    <t>Plan de Fortalecimiento y Articulación de Servicios Bibliotecarios en Santa Marta.</t>
  </si>
  <si>
    <t>Organizar y coordinar reuniones, talleres y actividades que promuevan la creación de una Red de Bibliotecas en Santa Marta, facilitando el intercambio de ideas, experiencias y recursos entre bibliotecas y agentes culturales.</t>
  </si>
  <si>
    <t>Salvaguardia del Patrimonio Cultural del Distrito de Santa Marta.</t>
  </si>
  <si>
    <t>Realizar talleres, encuentros y jornadas de capacitación para agentes culturales, comunidades y especialistas en el proceso de documentación y elaboración del Plan Distrital de Salvaguardia de la Cumbia como patrimonio de la Humanidad.</t>
  </si>
  <si>
    <t>Investigar, recopilar información y realizar diagnósticos participativos sobre el estado del patrimonio cultural en Santa Marta, como base para elaborar el Plan de Salvaguardia Distrital de la Cumbia como patrimonio de la Humanidad.</t>
  </si>
  <si>
    <t>Recuperación y Fortalecimiento de Infraestructuras Culturales en Santa Marta.</t>
  </si>
  <si>
    <t>Coordinar las intervenciones de restauración, mejoras estructurales, dotación de mobiliario y equipamiento para garantizar la funcionalidad del Museo Etnográfico y la Biblioteca Pública de Gaira como espacios culturales y educativos.</t>
  </si>
  <si>
    <t>Dirección de Fortalecimiento Sectorial / Direccion de Arte y Patrimonio</t>
  </si>
  <si>
    <t>Gestionar recursos para la cofinanciación y adquisición de instrumentos musicales, además de realizar actividades de formación y acompañamiento para los estudiantes y docentes de las escuelas de música del distrito.</t>
  </si>
  <si>
    <t>Celebración del Quinto Centenario de Santa Marta.</t>
  </si>
  <si>
    <t xml:space="preserve">Planificar, organizar y ejecutar 10 eventos culturales y artísticos en diferentes espacios públicos del distrito, que promuevan la identidad cultural y la participación ciudadana.
</t>
  </si>
  <si>
    <t>Oficina de apoyo a la Gestion / Dirección de Fortalecimiento Sectorial / Direccion de Arte y Patrimonio</t>
  </si>
  <si>
    <t>Planificar y ejecutar diálogos interculturales, talleres educativos, exposiciones y eventos culturales que resalten la historia, diversidad y riqueza cultural de Santa Marta, promoviendo la inclusión y la participación de diferentes comunidades.</t>
  </si>
  <si>
    <t>500+ de identidad y cultura ciudadana</t>
  </si>
  <si>
    <t>Diseñar, planificar y ejecutar campañas de sensibilización dirigidas a diferentes sectores de la población, utilizando estrategias como eventos culturales, talleres, material audiovisual y actividades comunitarias para promover los valores mencionados.</t>
  </si>
  <si>
    <t>Actualizacion del inventario del patrimonio material e inmaterial de Santa Marta</t>
  </si>
  <si>
    <t>Realizar investigaciones de campo, consultas con comunidades locales y análisis técnico para identificar y registrar nuevos elementos del patrimonio cultural material e inmaterial. Además, validar y actualizar la información existente para garantizar su vigencia y precisión.</t>
  </si>
  <si>
    <t>Oficina de Apoyo a la Gestión / Dirección de Arte y Patrimonio</t>
  </si>
  <si>
    <t>convocatoria, selección y entrega de reconocimientos a artistas, gestores y creadores culturales con discapacidad, destacando sus contribuciones a la cultura y la identidad de Santa Marta.</t>
  </si>
  <si>
    <t>Fortalecimiento de la Participación Ciudadana y Gobernanza Cultural en Santa Marta.</t>
  </si>
  <si>
    <t>Convocar, estructurar y fortalecer los Consejos Distritales de Cultura a través de talleres, reuniones participativas y mesas de trabajo que fomenten la articulación entre los agentes culturales y el diseño de políticas culturales inclusivas.</t>
  </si>
  <si>
    <t>Obras de mantenimiento y adecuacion de centros culturales rurales de Santa Marta.</t>
  </si>
  <si>
    <t xml:space="preserve"> Identificar localidades rurales con mayores necesidades culturales, gestionar recursos financieros y técnicos, y coordinar el mantenimiento y adecuación de un centro cultural que permitan promover actividades artísticas, educativas y recreativas en la zona.</t>
  </si>
  <si>
    <t>Sustitución de Vehículos de Tracción Animal del Distrito de Santa Marta</t>
  </si>
  <si>
    <t>242 vehículos de tracción animal sustituidos</t>
  </si>
  <si>
    <t>Priorización de los beneficiarios</t>
  </si>
  <si>
    <t>Dirección Administrativa de Movilidad Multimodal</t>
  </si>
  <si>
    <t>Elaboración de programa de adopción de semovientes</t>
  </si>
  <si>
    <t>Dirección Administrativa de Movilidad Multimodal /Enlace protección animal</t>
  </si>
  <si>
    <t>Capacitaciones en emprendimiento y finanzas personales</t>
  </si>
  <si>
    <t>Dirección Administrativa de Movilidad Multimodal /Secretaría de desarrollo económico</t>
  </si>
  <si>
    <t>Inicio cursos de Conducción</t>
  </si>
  <si>
    <t xml:space="preserve">Adquisición de vehículos </t>
  </si>
  <si>
    <t>Entrega de vehículos</t>
  </si>
  <si>
    <t>Ejecución del programa de adopción de semovientes</t>
  </si>
  <si>
    <t>Formulación de la Política pública de movilidad Distrital</t>
  </si>
  <si>
    <t>1 Plan Distrital de Movilidad Activa Elaborado</t>
  </si>
  <si>
    <t>Elaboración del estudio de factibilidad del proyecto para la Fomulación para la política pública de movilidad Distrital</t>
  </si>
  <si>
    <t>Dirección de servicios de movilidad</t>
  </si>
  <si>
    <t>Elaboración del proyecto para la Fomulación para la política pública de movilidad Distrital</t>
  </si>
  <si>
    <t>Gestión de financiamiento y recursos</t>
  </si>
  <si>
    <t>Secretario de Movilidad</t>
  </si>
  <si>
    <t>Suscripción de convenio de cooperación para la elaboración del Plan Distrital de movilidad Activa</t>
  </si>
  <si>
    <t>Elaboración del Plan de Movilidad activa</t>
  </si>
  <si>
    <t>Socialización del Plan de Movilidad Activa</t>
  </si>
  <si>
    <t>NA</t>
  </si>
  <si>
    <t>1334 vehículos retirados</t>
  </si>
  <si>
    <t>Elaboración inventario de los vehículos retirados en el marco del convenio AO025-2023</t>
  </si>
  <si>
    <t>Evaluación convenio AO025 -2023</t>
  </si>
  <si>
    <t>Finalización convenio AO025-2023</t>
  </si>
  <si>
    <t>1. Evaluar avances y funcionalidad del sistema de información implementado, generando propuestas de mejora y sus respectivos compromisos</t>
  </si>
  <si>
    <t>OFICINA DE ATENCIÓN AL CIUDADANO</t>
  </si>
  <si>
    <t>2. Realizar pruebas pilotos para la implementación del sistema de información para la gestión de PQRSD radicadas por los ciudadanos</t>
  </si>
  <si>
    <t>3. Implementar el sistema de información para la gestión de PQRSD radicadas por los ciudadanos</t>
  </si>
  <si>
    <t xml:space="preserve">4. Realizar el seguimiento y evaluación al sistema de información para la gestión de PQRSD radicadas por los ciudadanos y al sistema de atención no presencial al ciudadano implementado </t>
  </si>
  <si>
    <t>1. Socializar las herramientas tecnológicas y formatos para la gestión de información de los ciudadanos atendidos en las dependencias de la Alcaldía Distrital</t>
  </si>
  <si>
    <t>2. Desarrollar cinco capacitaciones en atención al ciudadano durante la vigencia 2025</t>
  </si>
  <si>
    <t xml:space="preserve">3. Implementar y poner en marcha las herramientas tecnológicas existentes para la comunicación interna entre las dependencias, en procura de la atención en tiempo real a los requerimientos de los ciudadanos  </t>
  </si>
  <si>
    <t xml:space="preserve">1. Hacer seguimiento a la actualización en el SUIT del inventario de trámites, otros procedimientos administrativos - OPA´s y consultas de acceso a información pública </t>
  </si>
  <si>
    <t>2. Hacer seguimiento a la actualización de la gestión de operación de datos por cada uno de los trámites, otros procedimientos administrativos - OPA´s y consultas de acceso a información pública en el SUIT</t>
  </si>
  <si>
    <t>3. Publicar la Estrategia de Racionalización de Trámites en la Plataforma SUIT</t>
  </si>
  <si>
    <t>1. Realizar un diagnóstico y levantamiento de la información actual, incluyendo estado físico, funcionalidad y antiguedad, categorizandolo en funcion de su tipo y utiidad, idenficando los bienes obsoletos y generando un informe que incluya necesidades de renovación y modernización.</t>
  </si>
  <si>
    <t>DIRECCIÓN ADMINISTRATIVA</t>
  </si>
  <si>
    <t>2. Definir los objetivos del plan, priorizando la ergonomía, funcionalidad y sostenibilidad ambiental de los bienes mobiliarios</t>
  </si>
  <si>
    <t>3. Establecer los criterios técnicos y estéticos para la adquisición de nuevos bienes, asegurando uniformidad y calidad.</t>
  </si>
  <si>
    <t>4. Estimar el presupuesto requerido para ejecutar el plan y gestionar su inclusión en el Plan Anual de Adquisiciones</t>
  </si>
  <si>
    <t>5. Establecer un cronograma de actividades para priorizar el orden de la implementación</t>
  </si>
  <si>
    <t>6. Diseñar una campaña interna al personal que incentive el cuidado y uso responsable de los bienes muebles</t>
  </si>
  <si>
    <t>1. Priorizar el  bien inmueble a intervenir</t>
  </si>
  <si>
    <t xml:space="preserve">2. Realizar visita de diagnóstico de necesidades y requerimientos </t>
  </si>
  <si>
    <t>3. Gestionar los recursos necesarios para el mantenimiento del inmueble estableciendo la necesidad identificada.</t>
  </si>
  <si>
    <t>4. Desarrollar el mantenimiento</t>
  </si>
  <si>
    <t>5. Entregar el bien mantenido</t>
  </si>
  <si>
    <t>1. Identificar las necesidades funcionales de la nueva sede administrativa</t>
  </si>
  <si>
    <t>2. Definir los objetivos del proyecto en términos de funcionalidad, sostenibilidad, accesibilidad, y eficiencia</t>
  </si>
  <si>
    <t>3. Elaborar los términos de referencia para la contratación de los estudios y diseños necesarios, asegurando que incluyan requisitos técnicos, legales y ambientales.</t>
  </si>
  <si>
    <t>4. Identificar y analizar las normativas urbanísticas, de construcción y ambientales aplicables al proyecto.</t>
  </si>
  <si>
    <t>5. Listar los permisos preliminares necesarios ante las entidades competentes, como licencias urbanísticas y ambientales</t>
  </si>
  <si>
    <t>1. Realizar un Diagnóstico Inicial, mediante el inventario de la documentación existente, nivel de digitalización y estado de los archivos físicos</t>
  </si>
  <si>
    <t>2. Determinar las necesidades de almacenamiento, organización, acceso y seguridad documental, estableciendo los requisitos técnicos, legales y funcionales del sistema</t>
  </si>
  <si>
    <t>3. Realizar un proceso de Selección e Implementación de la Plataforma Tecnológica que cumpla con las necesidades y requeriientos identificados</t>
  </si>
  <si>
    <t xml:space="preserve">4. Diseñar un plan de Digitalización y Organización de los Archivos físicos relevantes, creando una estructura de clasificación que facilite su búsqueda </t>
  </si>
  <si>
    <t>5. Ejecutar un capacitaciones  al Personal, que incluya manuales y guías de usuario, con talleres prácticos sobre la normatividad de la gestión documental y su digitalización</t>
  </si>
  <si>
    <t>6. Implementar el sistema en una dependencia como Prueba Piloto  para evaluar su funcionalidad y obtener retroaimentación, identificando situacionas y realizando los ajustes correspondientes</t>
  </si>
  <si>
    <t>1. Diagnosticar el estado actual del sistema de gestión institucional</t>
  </si>
  <si>
    <t>OFICINA DE SISTEMAS INTEGRADOS DE GESTIÓN</t>
  </si>
  <si>
    <t>2. Diseñar el Sistema Integrado de Gestión y Desempeño Institucional</t>
  </si>
  <si>
    <t>3. Capacitar al personal en el modelo MIPG y el sistema diseñado</t>
  </si>
  <si>
    <t>4.  Implementar el Sistema Integrado de Gestión y Desempeño Institucional.</t>
  </si>
  <si>
    <t>5. Monitorear y evaluar el desempeño del sistema integrado</t>
  </si>
  <si>
    <t>6. Ajustar y consolidar el Sistema Integrado de Gestión y Desempeño Institucional</t>
  </si>
  <si>
    <t>Realizar una (1) actualización de la estructura organizacional central y descentralizada</t>
  </si>
  <si>
    <t>1. Solicitar a Función Publica acompañamiento y asesoría para la gestión de actualización de la estructura organizacional</t>
  </si>
  <si>
    <t>DIRECCIÓN DE CAPITAL HUMANO</t>
  </si>
  <si>
    <t>2. Gestionar la conformación del Equipo Técnico de trabajo, para la actualización de la estructura organizacional</t>
  </si>
  <si>
    <t>3.Realizar analisis de necesidades mediante mesas de trabajo con las distintas dependencias  para identidifcar y analizar las problematicas acuales de la estructura organizacional.</t>
  </si>
  <si>
    <t xml:space="preserve">4.Definir la metodologia a implementar  para la actualización de la estructura organizacional </t>
  </si>
  <si>
    <t>4600 - Fortalecimiento a la gestión y dirección de la administración pública territorial</t>
  </si>
  <si>
    <t>1. Diagnosticar necesidades y diseñar plan de inducción</t>
  </si>
  <si>
    <t xml:space="preserve">2. Definir  objetivos de aprendizaje y metodología de la inducción </t>
  </si>
  <si>
    <t>3. Recopilar la información en las distintas dependencias que integran el proceso</t>
  </si>
  <si>
    <t>4. Desarrollar contenidos virtuales</t>
  </si>
  <si>
    <t>5.Socializar y divulgar contenido</t>
  </si>
  <si>
    <t>Implementar al menos el 50% de las rutas del sistema</t>
  </si>
  <si>
    <t>- Realización de pruebas a la tecnología del sistema 
- Realización de pruebas al sistema de recaudo
- Inicio de la operación del SETP
- Analisis de la cobertura y modificaciones requeridas a las rutas del sistema para mejorar el servicio.</t>
  </si>
  <si>
    <t>Coord. Operaciones SETP, Coord. Infraestructura SETP, Secretaría de Movilidad, Secretaría de Hacienda</t>
  </si>
  <si>
    <t>Adquisición de flota con tecnologías amigables para el medio ambiente.</t>
  </si>
  <si>
    <t>Adquirir al menos 50 vehículos</t>
  </si>
  <si>
    <t>La Firma de un CONPES para la ciudad de Santa Marta que permita la implementación de de Flota Eléctrica y la transición al modelo de SETP en Santa Marta.</t>
  </si>
  <si>
    <t>- Inicio de la operación del SETP
- Mesas de trabajo con el gobierno nacional para la estructuración del COMPES.
- Cotizaciones de diferentes tecnologías en flota para análisis de viabilidad.
- Construcción del modelo financiero de las alternativas</t>
  </si>
  <si>
    <t>Coord. Operaciones SETP, Secretaría de Hacienda, Secretaría de Movilidad.</t>
  </si>
  <si>
    <t>Adquisición de técnología e implementación de señaletica e información al usuario.</t>
  </si>
  <si>
    <t>Implementar al menos 400 cupos de parqueo en el año</t>
  </si>
  <si>
    <t xml:space="preserve">Implementar el Proyecto de Zonas de Estacionamiento Regulado (ZER) como mecanismo de captación de recursos para el Fondo de Estabilización Tarifaria y Subvención (FETS) </t>
  </si>
  <si>
    <t>- Mesas de trabajo con las dependencias asociadas al proyecto.
- Implementación de señaletica y tecnología.
- Divulgación al usuario.
- Proceso de recaudo.</t>
  </si>
  <si>
    <t>Coord. Operaciones SETP, Coord. Infraestructura SETP, Secretaría de Movilidad, Secretaría de Planeación</t>
  </si>
  <si>
    <t>- Mesas de trabajo con las dependencias asociadas al proyecto.
- Análisis integral de los sectores intervenidos para explotación del suelo.
- Vinculación de la empresa privada a las alternativas de proyectos</t>
  </si>
  <si>
    <t>Coord. Operaciones SETP, Secretaría de Desarrollo Económico, Secretaría de Planeación</t>
  </si>
  <si>
    <t>PLAN DE ACCIÓN 2026</t>
  </si>
  <si>
    <t>ACTUALIZACIÓN Y AJUSTE DE LA POLÍTICA PÚBLICA INDÍGENA DEL DISTRITO DE SANTA MARTA</t>
  </si>
  <si>
    <t>META 2026</t>
  </si>
  <si>
    <t>Noviembre 2026</t>
  </si>
  <si>
    <t>Enero 2026</t>
  </si>
  <si>
    <t>1702 - Inclusión productiva de pequeños productores rurales.</t>
  </si>
  <si>
    <t>DESARROLLAR LA EJECUCIÓN DE IMPLEMENTACIÓN DE SALAS DE LECTURA Y ENSEÑANZA DE LA LENGUA MATERNA PARA LA PRIMERA INFANCIA DE LA POBLACIÓN KOGUI DE SANTA MARTA,</t>
  </si>
  <si>
    <t>1702-  Inclusión productiva de pequeños productores rurales</t>
  </si>
  <si>
    <t>Implementación de un programa de cedulación o registro Rural, en los corregimientos de la Zona rural del Distrito de santa Marta</t>
  </si>
  <si>
    <t>Acuerdos programáticos de desarrollo territorial asesorados</t>
  </si>
  <si>
    <t>Gestionar Mejoramiento y adecuación de infraestructura de instituciones educativas de la Zona Rural del Distrito. </t>
  </si>
  <si>
    <t>Sedes educativas mejoradas en zona rural</t>
  </si>
  <si>
    <t>Alta Consejería de la Sierra Nevada y Zona Rural - Educación</t>
  </si>
  <si>
    <t>Unidades móviles para la atención médica adquiridas y dotadas</t>
  </si>
  <si>
    <t>Organismos deportivos apoyados</t>
  </si>
  <si>
    <t>Diciembre 2026</t>
  </si>
  <si>
    <t>Fortalecer las competencias comerciales, agrícolas, familiares y comunitarias de las organizaciones indígenas y campesinas de la Zona Rural del Distrito de Santa Marta</t>
  </si>
  <si>
    <t>FORTALECIMIENTO DE COMPETENCIAS AGROPECUARIAS MEDIANTE LA IMPLEMENTACIÓN DE UN PROGRAMA DE CEDULACIÓN O REGISTRO RURAL A PEQUEÑOS Y MEDIANOS PRODUCTORES DEL DISTRITO DE SANTA MARTA SANTA MARTA</t>
  </si>
  <si>
    <t xml:space="preserve">Gestionar ante el concejo distrital revisión , ajustes  e implementación de la política pública indígena </t>
  </si>
  <si>
    <t>1702 - Inclusión productiva de pequeños productores rural</t>
  </si>
  <si>
    <t>Apoyo en la Gestión a la secretaria de salud en la formulación de proyectos de infraestructura y dotación de mobiliarios a centros y puestos de salud en la zona rural.</t>
  </si>
  <si>
    <t>PROYECTO EN PROYECCIÓN:  Adecuar la sala SIES</t>
  </si>
  <si>
    <t>Fortalecer y Adecuar la sala SIES</t>
  </si>
  <si>
    <t>Sala SIES funcionando</t>
  </si>
  <si>
    <t>Ejecución de acciones de adecuación, dotación y puesta en funcionamiento de la Sala SIES, para el fortalecimiento del acceso a la justicia.</t>
  </si>
  <si>
    <t>Dirección Técnica – Dirección Operativa</t>
  </si>
  <si>
    <t>PROYECTO EN PROYECCIÓN:  Estrategias de seguridad Integral en el Distrito de Sanata Marta</t>
  </si>
  <si>
    <t>Implementar una estrategia de seguridad Integral en el Distrito de Sanata Marta</t>
  </si>
  <si>
    <t>20 estrategias de Seguridad Integral para el distrito de Santa Marta Implementada</t>
  </si>
  <si>
    <t>Implementación de estrategias integrales de seguridad y acceso a la justicia en el Distrito de Santa Marta, mediante acciones interinstitucionales, preventivas y operativas.</t>
  </si>
  <si>
    <t>PROYECTO DE FRTALECIMIENTO: Construcción para el funcionamiento del Comando de Atención Integral (CAI)  en el distrito de Santa Marta</t>
  </si>
  <si>
    <t>Ejecución de acciones de fortalecimiento y modernización tecnológica de la Fuerza Pública, orientadas a la construcción y puesta en funcionamiento del Comando de Atención Integral (CAI) en el Distrito de Santa Marta.</t>
  </si>
  <si>
    <t>Ejecución de jornadas de Casa de Justicia Móvil en las diferentes localidades del Distrito de Santa Marta, para acercar la oferta institucional de acceso a la justicia a la ciudadanía.</t>
  </si>
  <si>
    <t xml:space="preserve">PROYECTO EN PROYECCIÓN: Formular un plan de mejoras locativas de la casa de justicia del distrito de Santa Marta </t>
  </si>
  <si>
    <t>Desarrollar un plan de mejoras locativas de la Casa de Justicia</t>
  </si>
  <si>
    <t>Plan de mejoras locativas de la Casa de Justicia implementado</t>
  </si>
  <si>
    <t>Formulación y desarrollo inicial del plan de mejoras locativas de la Casa de Justicia del Distrito de Santa Marta.</t>
  </si>
  <si>
    <t>Fortalecimiento de la red de apoyo y solidaridad ciudadana (ASURAC) para una Santa Marta mas segura</t>
  </si>
  <si>
    <t>Fortalecer Intersectorial e Interinstitucionalmente la red de apoyo y solidaridad ciudadana (decreto 3222 de 2002)</t>
  </si>
  <si>
    <t>Instancias territoriales asistidas técnicamente</t>
  </si>
  <si>
    <t>Red de apoyo y solidaridad ciudadana fortalecida</t>
  </si>
  <si>
    <t>Ejecución del proyecto de fortalecimiento de la Red de Apoyo y Solidaridad Ciudadana (ASURAC), mediante la gestión contractual, adquisición y entrega de equipos de comunicación, y acompañamiento técnico para su implementación.</t>
  </si>
  <si>
    <t xml:space="preserve">Secretaria de seguridad y Convivencia </t>
  </si>
  <si>
    <t>Formular y Gestionar un proyecto para la modernización Tecnológica y El Fortalecimiento de la Fuerza Publica con asentamiento en el Distrito de Santa Marta (CAI y Parque Automotor)</t>
  </si>
  <si>
    <t xml:space="preserve">Proyecto para la modernización tecnológica y el fortalecimiento de la fuerza publica con asentamiento en el Distrito de Santa Marta formulado y gestionado </t>
  </si>
  <si>
    <t>PROYECTO EN PROYECCIÓN: para la ejecución de jornadas de casa móvil en el año 2026, en las diferentes localidades del distrito de Santa Marta</t>
  </si>
  <si>
    <t xml:space="preserve">Realización de Casas de Justicia móvil para mejorar y acercar la oferta institucional a la ciudadanía </t>
  </si>
  <si>
    <t>50 jornadas de casa de justicia móvil realizadas</t>
  </si>
  <si>
    <t>LE-8</t>
  </si>
  <si>
    <t>Diseñar un (1) Mapa Interactivo de amenazas del Distrito de Santa Marta.</t>
  </si>
  <si>
    <t>Dirección OGRICC</t>
  </si>
  <si>
    <t>PREVENCIÓN Y ATENCIÓN DE EMERGENCIAS A TRAVÉS DE LA IMPLEMENTACIÓN DE LA GESTIÓN DEL RIESGO DE DESASTRES EN EL DISTRITO DE SANTA MARTA</t>
  </si>
  <si>
    <t>4503 - Gestión del riesgo de desastres y emergencias</t>
  </si>
  <si>
    <t>Obras de infraestructura para la reducción del riesgo de desastres realizadas</t>
  </si>
  <si>
    <t>Desarrollar trece (13) obras de intervención para reducir el riesgo por fenómeno de creciente súbita y remoción en masa</t>
  </si>
  <si>
    <t>Realizar cuatro (4) simulacros de atención a emergencias.</t>
  </si>
  <si>
    <t>Plan de gestión del riesgo de desastres formulado</t>
  </si>
  <si>
    <t>Realizar ochenta y cinco (85) Planes Escolares de Gestión del Riesgo.</t>
  </si>
  <si>
    <t>Realizar veinticinco (25) Planes comunitarios de Gestión del Riesgo Desastres.</t>
  </si>
  <si>
    <t>3207 - Gestión integral de mares, costas y recursos acuáticos</t>
  </si>
  <si>
    <t>Formular un (1) Plan de Maestro de Erosión Costera del Distrito de Santa Marta.</t>
  </si>
  <si>
    <t>Sistemas de alertas tempranas para la gestión del riesgo de desastres establecidos</t>
  </si>
  <si>
    <t xml:space="preserve">Crear Cien (100) Brigadas Comunitarias de Emergencia.  </t>
  </si>
  <si>
    <t>Formular un (1) programa de Fortalecimiento institucional y logístico del Sistema Distrital de Manejo de Emergencias</t>
  </si>
  <si>
    <t>4504 - Gestión del riesgo de desastres y emergencias</t>
  </si>
  <si>
    <t>Oficina para la Gestión de Riesgo y Cambio Climático</t>
  </si>
  <si>
    <t>Formular un plan de monitoreo Hidrometereológico y sistema de alerta temprana del Distrito de Santa Marta</t>
  </si>
  <si>
    <t>- Inicio de la operación del SETP
- Mesas de trabajo con el gobierno nacional para la estructuración del CONPES
- Cotizaciones de diferentes tecnologías en flota para análisis de viabilidad.
- Construcción del modelo financiero de las alternativas</t>
  </si>
  <si>
    <t>•	 Publicación de oferta para la elaboración del Mapa Interactivo
•	 Selección de proponentes interesados en la elaboración del Mapa Interactivo
•	 Contratar la elaboración del Mapa Interactivo
•	 Identificar las zonas de amenaza y posibles eventos que se puedan presentar en el Distrito de Santa Marta.
•	 Realizar la evaluación de vulnerabilidad y riesgo de cada una de las zonas y posibles eventos que se puedan presentar en el Distrito de Santa Marta.</t>
  </si>
  <si>
    <t>•	 Crear el Plan de intervención de cuencas hidrográfica y fenómenos de remoción en masa.
•	 Socializar con la comunidad el plan de intervención
•	 Intervenir zonas de alto riesgo de creciente súbita o remoción en masa.</t>
  </si>
  <si>
    <t>•	 Constituir el comité técnico que planteara la realización del simulacro. (Tema, Fecha y logística)
•	 Realizar la convocatoria de las entidades que participaran en el simulacro.
•	 Desarrollar el simulacro propuesto con las entidades participantes.</t>
  </si>
  <si>
    <t>•	 Diagnóstico de las instituciones educativas beneficiarias del proyecto Dos profesionales que realizar la evaluación de riesgo y se establece la estrategia de mitigación a las 30 instituciones educativas a las que se les realizara el plan de gestión del riesgo 
•	 Elaboración del documento del plan escolar de gestión de riesgo de desastres; Dos profesionales en gestión del riesgo que realizaran, el diseño, estructura e impresión del plan escolar de gestión del riesgo  
Entrega de Kits de emergencias y socialización del documento a la institución educativa</t>
  </si>
  <si>
    <t>•	 Seleccionar la comunidad que se realizar el Plan Comunitario (zonas de Riesgo).
•	 Contratar el operador que realizara el Plan Comunitario.
•	 Elaboración y divulgación del Plan del Comunitario</t>
  </si>
  <si>
    <t>•	 Publicación de oferta para la Formulación del Plan
•	 Selección de proponentes interesados en la Formulación
•	 Contratación del Proponente que formulara el Plan de Erosión Costera.
•	 Talleres participativos con actores y representantes comunitarios
•	 Modelo de Gobernanza y lineamientos
•	 Plan de soluciones y sensibilización sobre la erosión costera. 
•	 Elaboración de informes y socialización de resultados
•	 Capacitación y talleres
•	 Materiales y Suministros</t>
  </si>
  <si>
    <t>•	 Publicación de oferta para la elaboración de interesados de la conformación de las brigadas comunitarias de emergencia
•	 Selección de proponentes interesados de la conformación de las brigadas comunitarias de emergencia
•	 Contratar el operador que realizara las capacitaciones
•	 Seleccionar los miembros de la comunidad que se certificaran como brigadistas, (zonas de Riesgo).
•	 Impartir formación en Identificación y prevención del riesgo de desastre y atención temprana a emergencia
•	 Dotar a las brigadas de herramientas y conocimientos en materia de Gestión del Riesgo de Desastres</t>
  </si>
  <si>
    <t>•	 Constituir el comité técnico que elaborara, el programa de fortalecimiento institucional (Organismo de Socorro)
•	 Socializar con los Organismo de socorro
•	 Gestionar los recursos para la implementación del programa de fortalecimiento institucional</t>
  </si>
  <si>
    <t>Línea: 4.3.4</t>
  </si>
  <si>
    <t>Servicios Sociales con Enfoque Poblacional para la Superación de la Pobreza</t>
  </si>
  <si>
    <t xml:space="preserve">Optimización del  proceso de estratificación socioeconómica del distrito de Santa Marta, Magdalena.  </t>
  </si>
  <si>
    <t>Predios con estratificación socioeconómica</t>
  </si>
  <si>
    <t># Predios con estratificación</t>
  </si>
  <si>
    <t>Secretaría de Planeación</t>
  </si>
  <si>
    <t xml:space="preserve">Asignación de estratos, atención de reclamos y apelaciones a través de la operación del Comité </t>
  </si>
  <si>
    <t>Santa Marta sostenible y planificada</t>
  </si>
  <si>
    <t>Hacia un sistema de movilidad multimodal, segura, eficiente y moderna</t>
  </si>
  <si>
    <t>Implementación del plan Local de Seguridad Vial del Distrito de Santa Marta</t>
  </si>
  <si>
    <t>Una Estrategia de Seguridad Vial Implementada</t>
  </si>
  <si>
    <t>2408038 - Servicio de seguridad vial y prevenciones de accidentalidad y siniestros en los sistemas de transporte público organizado</t>
  </si>
  <si>
    <t>Implementación del Plan Local de Seguridad Vial</t>
  </si>
  <si>
    <t>Secretaría de movilidad</t>
  </si>
  <si>
    <t xml:space="preserve">* Realizar operativos sistemáticos de control y fiscalización para verificar el cumplimiento de las normas de tránsito.
* Coordinar acciones  con las entidades encargadas de la seguridad vial.
* Gestionar la inversión y el mantenimiento en la infraestructura vial.
* Elaboración e implementación del PECCIT.
* Fortalecer acciones de seguridad vial en las empresas.
*Capacitación y fortalecimiento CDA.
* Gestionar el vínculo con los CDA.
* Diseñar campañas pedagógicas de cultura ciudadana y comportamientos seguros.
*  Implementar campañas de difusión, sensibilización y pedagogía que le enseñen a los actores viales la normatividad vigente.
* Coordinar y gestionar las acciones legales y contravencionales derivadas de las actuaciones en materia de tránsito y transporte.
* Implementar y ejecutar un plan de capacitaciones destinado a capacitar y mantener actualizado al cuerpo de agentes e inspectores de tránsito.
</t>
  </si>
  <si>
    <t>1/01/2026
1/01/2026
5/01/2026
5/01/2026
1/02/2026
1/02/2026
1/02/2026
5/01/2026
5/01/2026
5/01/2026
1/02/2026</t>
  </si>
  <si>
    <t>31/12/2026
31/12/2026
31/12/2026
31/12/2026
31/12/2026
1/10/2026
31/12/2026
31/12/2026
31/12/2026
31/12/2026
31/12/2026</t>
  </si>
  <si>
    <t xml:space="preserve">Dirección de servicios de movilidad
Dirección de servicios administrativos </t>
  </si>
  <si>
    <t>Actualización de la red semafórica del Distrito de Santa Marta</t>
  </si>
  <si>
    <t>Red semafórica del Distrito actualizada y renovada</t>
  </si>
  <si>
    <t>2409008 - Documentos de lineamientos técnicos</t>
  </si>
  <si>
    <t>Elaboración de estudio de semaforización</t>
  </si>
  <si>
    <t>Actualizar y renovar la red semafórica del Distrito de Santa Marta</t>
  </si>
  <si>
    <t>ESITTS</t>
  </si>
  <si>
    <t>3201 - Fortalecimiento del desempeño ambiental de los sectores productivos</t>
  </si>
  <si>
    <t xml:space="preserve">Negocios verdes consolidados </t>
  </si>
  <si>
    <t>Formular y ejecutar un Plan de Acción Distrital para la promoción de Negocios Verdes en la ciudad de Santa Marta</t>
  </si>
  <si>
    <t>DADSA</t>
  </si>
  <si>
    <t>15/01/2026
1/04/2026
1/07/2026
1/10/2026</t>
  </si>
  <si>
    <t>31/03/2026
30/06/2026
30/09/2026
31/12/2026</t>
  </si>
  <si>
    <t>VENTANILLA DISTRITAL DE NEGOCIOS VERDES</t>
  </si>
  <si>
    <t xml:space="preserve">Plan de Acción Distrital de Negocios Verdes ejecutado </t>
  </si>
  <si>
    <t>15/01/2026
1/04/2026</t>
  </si>
  <si>
    <t>* Diseño del Plan Operativo Anual de la Ventanilla  Distrital de Negocios Verdes
* Elaboración de informes de resultados de implementación del Plan Operativo Anual</t>
  </si>
  <si>
    <t>31/03/2026
31/12/2026</t>
  </si>
  <si>
    <t>Documentos de estudios técnicos con la evaluación ambiental estratégica realizados</t>
  </si>
  <si>
    <t>Elaborar un plan de descontaminación de ruido en la ciudad de Santa Marta</t>
  </si>
  <si>
    <t>* Revisión, ajuste y socialización del plan de descontaminación de ruido
* Adopción del plan de descontaminación de ruido</t>
  </si>
  <si>
    <t>1/02/2026
1/07/2026</t>
  </si>
  <si>
    <t>30/06/2026
31/12/2026</t>
  </si>
  <si>
    <t>SUBDIRECCION DE GESTION AMBIENTAL</t>
  </si>
  <si>
    <t>3202 - Conservación de la biodiversidad y sus servicios ecosistémicos</t>
  </si>
  <si>
    <t>Crear el Sistema local de áreas protegidas de Santa Marta</t>
  </si>
  <si>
    <t>* Revisión y ajuste de propuesta de acuerdo de creación del SILAP, validación normativa a sistema local de estructura ecológica principal.
* Mesa de trabajo para lineamientos de radicación del proyecto de acuerdo ante el concejo distrital.</t>
  </si>
  <si>
    <t>DIRECCION GENERAL</t>
  </si>
  <si>
    <t>* Priorización de los beneficiarios 
* Elaboración de programa de adopción de semovientes
* Capacitaciones en emprendimiento y finanzas personales.
* Inicio cursos de Conducción.
* Adquisición de vehículos.
* Entrega de vehículos. 
* Ejecución del programa de adopción de semovientes.</t>
  </si>
  <si>
    <t>1/05/2026
1/05/2026
1/07/2026
1/08/2026
1/08/2026
1/12/2026
1/12/2026</t>
  </si>
  <si>
    <t>30/06/2026
30/06/2026
30/09/2026
30/11/2026
30/11/2026
31/12/2026
31/12/2026</t>
  </si>
  <si>
    <t xml:space="preserve">Dirección Administrativa de Movilidad Multimodal.
- Enlace Protección animal
- Secretaría de Desarrollo económico.
</t>
  </si>
  <si>
    <t>3203 - Gestión integral del recurso hídrico</t>
  </si>
  <si>
    <t xml:space="preserve">Documentos de lineamientos técnicos realizados </t>
  </si>
  <si>
    <t xml:space="preserve">Formular 2 planes de manejo ambiental del recurso hídrico (humedales, acuíferos) </t>
  </si>
  <si>
    <t xml:space="preserve">Revisión jurídica para socialización y adopción de los Planes de Manejo Ambiental de Humedales priorizados </t>
  </si>
  <si>
    <t>Formular y adoptar 4 Planes Ecológicos de Manejo Ambiental en los Parques Ecológicos Distritales de Santa Marta como estrategia de recuperación y protección</t>
  </si>
  <si>
    <t>Implementar una estrategia de recuperación y protección de los Parques Ecológicos Distritales y cerros urbanos de Santa Marta</t>
  </si>
  <si>
    <t>* Realizar acciones/proyectos/intervenciones en cerros urbanos y PED vigencia 2026</t>
  </si>
  <si>
    <t>Formular el Plan de Manejo Ambiental del Acuífero de Santa Marta</t>
  </si>
  <si>
    <t>Formulación del PMA del Acuífero de Santa Marta</t>
  </si>
  <si>
    <t>Implementar 4 estrategias de saneamiento básico y mejoramiento ambiental</t>
  </si>
  <si>
    <t>Ejecución de 2 estrategia de saneamiento y mejoramiento ambiental</t>
  </si>
  <si>
    <t xml:space="preserve">Proyectos para la promoción del uso eficiente y ahorro del agua formulados  </t>
  </si>
  <si>
    <t>Ejecutar 8 acciones o actividades tendientes a la protección y conservación de los recursos hídricos superficiales</t>
  </si>
  <si>
    <t>Ejecutar 2 acciones para la protección de los recursos hídricos</t>
  </si>
  <si>
    <t>Campaña de monitoreo de calidad del aire realizadas</t>
  </si>
  <si>
    <t xml:space="preserve">Diseñar el Sistema de Vigilancia de Calidad del Aire del área urbana de la ciudad de Santa Marta </t>
  </si>
  <si>
    <t>* Establecimiento de la necesidad de diseño del SVCA.
* Realizar labores administrativas para la contratación del diseño del SVCA.</t>
  </si>
  <si>
    <t>1/02/2026
1/05/2026</t>
  </si>
  <si>
    <t>30/04/2026
31/12/2026</t>
  </si>
  <si>
    <t xml:space="preserve">3208 - Educación Ambiental </t>
  </si>
  <si>
    <t>Capacitar y/o sensibilizar a 40.000 ciudadanos samarios</t>
  </si>
  <si>
    <t>Capacitar y/o sensibilizar 10.000 ciudadanos</t>
  </si>
  <si>
    <t xml:space="preserve">Realizar asesorías técnicas en el marco de la política pública de educación ambiental  </t>
  </si>
  <si>
    <t>Realizar 2 asesorías técnicas PRAES/PROCEDAS</t>
  </si>
  <si>
    <t>Realizar 3 asesorías CIDEAS</t>
  </si>
  <si>
    <t>Funcionarios capacitados en cultura organizacional y mentalidad del cambio en torno a temas de economía circular, valor compartido y sostenibilidad</t>
  </si>
  <si>
    <t>Desarrollar 4 acciones/proyectos/intervenciones para la promoción e implementación del modelo de economía circular en el distrito de Santa Marta</t>
  </si>
  <si>
    <t>Desarrollar 1 acción de promoción de economía circular</t>
  </si>
  <si>
    <t>Plan de Gestión Integral de Residuos Solidos con seguimiento</t>
  </si>
  <si>
    <t>Desarrollar 8 acciones/proyectos/intervenciones para el control y seguimiento al manejo adecuado de los residuos sólidos (ordinarios y peligrosos)</t>
  </si>
  <si>
    <t>Desarrollos 2 acciones para el manejo adecuado de los residuos sólidos</t>
  </si>
  <si>
    <t xml:space="preserve">Adoptar la nueva estructura administrativa y financiera del Departamento Administrativo Distrital de Sostenibilidad Ambiental </t>
  </si>
  <si>
    <t>Realizar estudio técnico de propuesta de la nueva estructura del DADSA</t>
  </si>
  <si>
    <t>1903 - Inspección, vigilancia y control</t>
  </si>
  <si>
    <t>visitas realizadas</t>
  </si>
  <si>
    <t>Desarrollar 6000 acciones de vigilancia y control ambiental</t>
  </si>
  <si>
    <t>Desarrollar 1500 acciones de vigilancia y control ambiental</t>
  </si>
  <si>
    <t>Individuos de especies de fauna silvestre liberados</t>
  </si>
  <si>
    <t>Desarrollar 8 intervenciones para el control del tráfico de fauna y flora silvestre</t>
  </si>
  <si>
    <t>Desarrollar 2 intervenciones para el control del tráfico de fauna y flora silvestre</t>
  </si>
  <si>
    <t>Áreas en proceso de restauración</t>
  </si>
  <si>
    <t>Recuperar y mantener 80.000 m2 de zonas verdes urbanas en el distrito de Santa Marta</t>
  </si>
  <si>
    <t>Recuperar y mantener 20.000 m2 de zonas verdes urbanas</t>
  </si>
  <si>
    <t>3204 - Gestión de la información y el conocimiento ambiental</t>
  </si>
  <si>
    <t>Documentos técnicos para la planificación sectorial y la gestión ambiental formulado</t>
  </si>
  <si>
    <t>Establecer las áreas de vida en el distrito de Santa Marta</t>
  </si>
  <si>
    <t>Establecimiento de áreas de vida en el distrito de Santa Marta</t>
  </si>
  <si>
    <t>Implementar el Plan de Acción para el establecimiento de corredores ecológicos urbanos en el distrito de Santa Marta</t>
  </si>
  <si>
    <t>Ejecución de acciones vigencia 2026</t>
  </si>
  <si>
    <t>Incorporar 6 hectáreas como estrategia de bosque urbanos de la ciudad de Santa Marta</t>
  </si>
  <si>
    <t>Incorporar 1,5 hectáreas de bosques urbanos</t>
  </si>
  <si>
    <t>3206 - Gestión del cambio climático para un desarrollo bajo en carbono y resiliente al clima</t>
  </si>
  <si>
    <t xml:space="preserve">Desarrollar 4 intervenciones para la adaptación y mitigación al cambio climático </t>
  </si>
  <si>
    <t>Implementar 1 acción o intervención para la adaptación y mitigación al cambio climático</t>
  </si>
  <si>
    <t xml:space="preserve">Documentos de lineamientos técnicos para la implementación de las acciones de mitigación y adaptación de los territorios diseñados </t>
  </si>
  <si>
    <t>Implementar 4 acciones del Plan de Acción Distrital para la promoción del uso de energías renovables</t>
  </si>
  <si>
    <t>Implementar 1 acción para la promoción de energías renovables</t>
  </si>
  <si>
    <t>Árboles plantados</t>
  </si>
  <si>
    <t>Plantar 30.000 individuos arbóreos en el distrito de Santa Marta</t>
  </si>
  <si>
    <t>Plantar 7.500 individuos arbóreos</t>
  </si>
  <si>
    <t>Plántulas producidas</t>
  </si>
  <si>
    <t>Crear un banco de semillas para la reforestación con especies nativas</t>
  </si>
  <si>
    <t>* Realizar un estudio de alternativas para la implementación del banco de semillas para la reforestación con especies nativas.
* Gestión administrativa para la implementación de acciones.</t>
  </si>
  <si>
    <t xml:space="preserve">4.3.3.1. Cultura </t>
  </si>
  <si>
    <t>FORTALECIMIENTO DE LA CAPACIDAD INSTITUCIONAL DE LA SECRETARÍA DE CULTURA DEL DISTRITO TURÍSTICO DE SANTA MARTA</t>
  </si>
  <si>
    <t>Fortalecer la identidad cultural y la convivencia comunitaria al organizar y promover eventos culturales anuales incluyendo festivales, encuentros, conmemoraciones y la creación de circuitos culturales que celebren la diversidad cultural de Santa Marta.</t>
  </si>
  <si>
    <t>Servicio de promoción de actividades culturales</t>
  </si>
  <si>
    <t>Numero de eventos culturales organizados</t>
  </si>
  <si>
    <t>Secretaría de cultura</t>
  </si>
  <si>
    <t xml:space="preserve">1. Organizar circuitos culturales en Santa Marta que incluyan la promoción de eventos de carácter patrimonial.
2. Ejecutar una agenda anual de eventos culturales 
</t>
  </si>
  <si>
    <t>Documentos normativos</t>
  </si>
  <si>
    <t xml:space="preserve">Número de gestiones realizadas para la implementación de un observatorio cultural </t>
  </si>
  <si>
    <t xml:space="preserve">
Dirección de Arte y patrimonio </t>
  </si>
  <si>
    <t>Evaluar y actualizar el plan maestro de cultura vigente hasta la fecha</t>
  </si>
  <si>
    <t>Plan maestro de cultura evaluado y actualizado</t>
  </si>
  <si>
    <t>1. Realizar diagnóstico técnico y participativo del plan vigente.
2. Formular la actualización alineada con el Plan de Desarrollo y normativa actual.</t>
  </si>
  <si>
    <t>Propiciar espacios de encuentro y diálogo entre los diferentes agentes culturales de Santa Marta.</t>
  </si>
  <si>
    <t>Servicio de apoyo para la organización y la participación del sector
artístico, cultural y la ciudadanía</t>
  </si>
  <si>
    <t>Consejos distritales de cultura organizados y activos</t>
  </si>
  <si>
    <t xml:space="preserve">1. Realizar encuentros periódicos entre agentes culturales (cada 2 meses) </t>
  </si>
  <si>
    <t>Número de espacios públicos creados para promover la paz, el diálogo y la reconciliación</t>
  </si>
  <si>
    <t>Servicio de asistencia técnica en planeación de reparación colectiva</t>
  </si>
  <si>
    <t xml:space="preserve">150 personas </t>
  </si>
  <si>
    <t xml:space="preserve">1. Adecuar espacios públicos con enfoque cultural y comunitario.
</t>
  </si>
  <si>
    <t>FORTALECIMIENTO DEL CARNAVAL SAMARIO + HISTORIA + CULTURA + SABERES EN EL DISTRITO DE SANTA MARTA</t>
  </si>
  <si>
    <t xml:space="preserve">Número de eventos culturales del Carnaval organizados y promovidos por la agenda institucional (festivales, encuentros, conmemoraciones y circuitos culturales) con enfoque patrimonial y ambiental </t>
  </si>
  <si>
    <t>1. Organizar y ejecutar una agenda a de eventos culturales en torno al Carnaval unificado, tales como ( Desfile de la Alegría; Carnaval del rio;
Gran concierto y Actividades con componente inclusivo para la
comunidad LGTBIQ+ y poblaciones especificas)</t>
  </si>
  <si>
    <t xml:space="preserve">Propiciar espacios de encuentro y diálogo entre los diferentes agentes culturales de Santa Marta </t>
  </si>
  <si>
    <t>Número de espacios de participación (foros, conversatorios, diálogos de saberes y mesas de trabajo) promovidos entre agentes culturales, organizaciones carnavaleras y comunidades ribereñas</t>
  </si>
  <si>
    <t>1. Organizar mesas de
participación y seguimiento de la agenda del Carnaval
2.Organizar foros, conversatorios y
diálogos de saberes sobre Carnaval, patrimonio, ríos, mar y Sierra.</t>
  </si>
  <si>
    <t xml:space="preserve">Dirección de Fortalecimiento Sectorial - </t>
  </si>
  <si>
    <t>Servicio de apoyo financiero al sector artístico y cultural</t>
  </si>
  <si>
    <t xml:space="preserve">Número de apoyos, reconocimientos y estímulos </t>
  </si>
  <si>
    <t>Número de campañas de sensibilización y educación ciudadana realizadas, centradas en valores cívicos, diversidad cultural y conservación del patrimonio</t>
  </si>
  <si>
    <t xml:space="preserve">Dirección de Fortalecimiento Sectorial  </t>
  </si>
  <si>
    <t>IMPLEMENTACIÓN DE LAS ESCUELAS DE ARTE Y CULTURA DEL DISTRITO DE SANTA MARTA</t>
  </si>
  <si>
    <t>Fortalecer las escuelas distritales de formación de arte y cultura</t>
  </si>
  <si>
    <t>Servicio de educación informal en áreas artísticas y culturales</t>
  </si>
  <si>
    <t xml:space="preserve"> - Niños y jóvenes formados en áreas artísticas y culturales.
  - Número de docentes capacitados en programas artísticos y culturales.</t>
  </si>
  <si>
    <t>Servicio de apoyo al proceso de formación artística y cultural</t>
  </si>
  <si>
    <t>Dotación de instrumentos a través de acciones para la cofinanciación y gestión de recursos</t>
  </si>
  <si>
    <t>1. Dotar Las escuelas orientado a apoyar el proceso de formación artística y
cultural a través del equipamiento de instrumentos y elementos propios
de cada área, música, teatro, danzas.</t>
  </si>
  <si>
    <t>1 . Realizar actividades de circulación y encuentros culturales - EFAC  a la calle</t>
  </si>
  <si>
    <t>FORTALECIMIENTO E INNOVACIÓN DE LAS PRÁCTICAS ARTÍSTICAS Y CULTURALES DEL DISTRITO DE SANTA MARTA – PROGRAMA DE ESTÍMULOS 2026 SANTA MARTA</t>
  </si>
  <si>
    <t>Apoyar 400 proyectos artísticos y culturales mediante el Fondo de Estímulos a las artes y la cultura</t>
  </si>
  <si>
    <t>Servicio de circulación artística y cultural</t>
  </si>
  <si>
    <t>Proyectos artísticos culturales apoyados</t>
  </si>
  <si>
    <t xml:space="preserve">1. Planificar y ejecutar la convocatoria del Programa Distrital de Estímulos, que
en 2026
2. Garantizar la participación de jurados especializados mediante el
otorgamiento de estímulos económicos por su labor de evaluación en el
Programa Distrital de Estímulos
3. Desarrollar estrategias de información y sensibilización dirigidas a la
comunidad artística y cultural, con el fin de ampliar el alcance y la participación en
la convocatoria.
</t>
  </si>
  <si>
    <t>REMODELACIÓN Y ADECUACIONES MENORES
PARA LA OPTIMIZACIÓN DEL TEATRO SANTA
MARTA</t>
  </si>
  <si>
    <t>Eventos organizados</t>
  </si>
  <si>
    <t xml:space="preserve">1. Realizar obras de Remodelación y adecuación: Tarima Puertas de madera Fachada
Lobby Segundo y tercer piso (Sala Manuel Callera y cafetería) 
2. Realizar otros trabajos y adecuaciones técnicas: Modernización aviso publicitario
Fumigación y mantenimiento de aires acondicionados. </t>
  </si>
  <si>
    <t>31/04/2026</t>
  </si>
  <si>
    <t>1.Diseñar, publicar y ejecutar convocatorias públicas para la asignación de recursos de la Ley de Espectáculos Públicos, conforme a la normatividad vigente.
2. Evaluar, asignar y hacer seguimiento a los proyectos beneficiarios, garantizando la correcta destinación de los recursos y la transparencia del proceso por medio del Comité de la Contribución Parafiscal de los Espectáculos Públicos de las Artes Escénicas del Distrito de Santa Marta</t>
  </si>
  <si>
    <t>Gestión, protección y salvaguardia del patrimonio cultural colombiano</t>
  </si>
  <si>
    <t xml:space="preserve">Número de expresiones culturales inmateriales documentadas y con planes de salvaguardia implementados </t>
  </si>
  <si>
    <t xml:space="preserve">1.Investigar, recopilar información y realizar diagnósticos participativos sobre el estado del patrimonio cultural en Santa Marta, como base para elaborar el Plan de Salvaguardia
2. Realizar talleres, encuentros y jornadas de capacitación para agentes culturales, comunidades y especialistas en el proceso de documentación y elaboración del Plan Distrital de Salvaguardia  </t>
  </si>
  <si>
    <t xml:space="preserve">EN FORMULACIÓN </t>
  </si>
  <si>
    <t xml:space="preserve">Eventos culturales programados y realizados </t>
  </si>
  <si>
    <t xml:space="preserve">1 .Diseñar y ejecutar la programación cultural oficial de las Fiestas del Mar, tales como: desfiles náuticos y terrestres, competencias deportivas acuáticas, muestras artísticas y gastronómicas, así como eventos culturales que resalten la tradición marinera de Santa Marta y promuevan la participación comunitaria.
</t>
  </si>
  <si>
    <t xml:space="preserve">Celebrar las fiestas del mar como un evento patrimonial de la ciudad </t>
  </si>
  <si>
    <t>Aumento porcentual en el turismo cultural durante el período de las Fiestas del Mar</t>
  </si>
  <si>
    <t>1. Articular la agenda cultural con la estrategia turística y de promoción del Distrito. tales como:  Recorridos históricos y tours por el mar, exposiciones de fotografía, ferias de artesanías y gastronomía, y conciertos en la playa.  
2. implementar  acciones de medición y seguimiento del impacto turístico y cultural del evento</t>
  </si>
  <si>
    <t>0401 -Levantamiento y actualización de información estadística de calidad</t>
  </si>
  <si>
    <t>- Realización de pruebas a la tecnología del sistema 
- Realización de pruebas al sistema de recaudo
- Inicio de la operación del SETP
- Análisis de la cobertura y modificaciones requeridas a las rutas del sistema para mejorar el servicio.</t>
  </si>
  <si>
    <t>Adquisición de tecnología e implementación de señalética e información al usuario.</t>
  </si>
  <si>
    <t>- Mesas de trabajo con las dependencias asociadas al proyecto.
- Implementación de señalética y tecnología.
- Divulgación al usuario.
- Proceso de recaudo.</t>
  </si>
  <si>
    <t>* Identificación de tres negocios que cumplan con los criterios de negocios verdes.
* Visita de verificación de los negocios verdes
* Entrega del Plan de Mejora.
* Visita de seguimiento y entrega de aval de 3 negocios verdes.</t>
  </si>
  <si>
    <t xml:space="preserve">Dirección de Fortalecimiento Sectorial - Dirección de arte y patrimonio y Dirección de Apoyo a la gestión </t>
  </si>
  <si>
    <t>1. Mesas de trabajo para diseñar el modelo técnico y los indicadores del observatorio.
2. Implementar una plataforma de recolección y análisis de información cultural
3. Acto Administrativo de creación del Observatorio</t>
  </si>
  <si>
    <t xml:space="preserve">Dirección de Fortalecimiento Sectorial - Dirección de arte y patrimonio </t>
  </si>
  <si>
    <t>Dirección de Fortalecimiento Sectorial - Dirección de arte y patrimonio</t>
  </si>
  <si>
    <t xml:space="preserve">1. Realizar laboratorios comunitarios de arte y educación ambiental en barrios ribereños
previos a la realización del Carnaval del Rio </t>
  </si>
  <si>
    <t xml:space="preserve"> 1. Diseñar e implementar el plan metodológico y pedagógico de las EFAC
2 . Implementar programas formativos 
 3. Diseñar el plan de comunicaciones y divulgación del proyecto</t>
  </si>
  <si>
    <t>Dirección de Arte y Patrimonio</t>
  </si>
  <si>
    <t>Dirección de Apoyo a la gestión 
Dirección de Arte y patrimonio</t>
  </si>
  <si>
    <t xml:space="preserve">Realizar convocatorias para la asignación de recursos con la ley de Espectáculos Públicos </t>
  </si>
  <si>
    <t xml:space="preserve">Convocatorias para la asignación de recursos con la Ley de Espectáculos públicos </t>
  </si>
  <si>
    <t>Dirección de Arte y patrimonio</t>
  </si>
  <si>
    <t>Dirección de fortalecimiento Sectorial
Dirección de Apoyo a la gestión 
Dirección de Arte y patrimonio</t>
  </si>
  <si>
    <t>DIRECCION  SOCIOECONOMICA Y DEL TERRITORIO</t>
  </si>
  <si>
    <t>* Viabilidad Técnica: Enero 2026.
* Fase de Contratación: Febrero 2026. 
* Fase de Ejecución: Marzo 2026</t>
  </si>
  <si>
    <t>* Formulación de proyecto: Enero 2026.
* Viabilidad Técnica: Febrero 2026.
* Fase de Contratación: Marzo2026. 
* Fase de Ejecución: Marzo 2026.</t>
  </si>
  <si>
    <t>* Realizar en Enero 2026, mesas de trabajo con el Sector hotelero. 
* Participar en Febrero 2026 con las mujeres tejedoras en los diferentes encuentras y vitrinas de empoderamiento.
* Hacer presencia en Febrero 2026 con las mujeres tejedoras en los diferentes encuentros de la cadena turística COTELCO</t>
  </si>
  <si>
    <t>* Realizar mesas de trabajo en Enero 2026 con el secretario de Promoción Social para revisar la política de Discapacidad.
* Oferta institucional en la zona rural en Febrero 2026 con el acompañamiento de las diferentes dependencias del Distrito incluida la oferta para personas en condición de Discapacidad.</t>
  </si>
  <si>
    <t>La Firma de un CONPES para la ciudad de Santa Marta que permita la implementación de  Flota Eléctrica y la transición al modelo de SETP en Santa Marta.</t>
  </si>
  <si>
    <t>-</t>
  </si>
  <si>
    <t>Colocaciones a través de la estrategia de empleabilidad del Distrito</t>
  </si>
  <si>
    <t xml:space="preserve">Diseñar y desarrollar estrategias de atención permanente para los buscadores de empleo </t>
  </si>
  <si>
    <t>Dirección de Formalización y Generación de Empleo</t>
  </si>
  <si>
    <t>Mantener oferta psicosocial para buscadores de empleo y analizar cada perfil con recomendaciones y asesoría en la plataforma SISE y ruta de empleo 500+</t>
  </si>
  <si>
    <t xml:space="preserve">Promover la conexión efectiva entre las empresas y buscadores de empleo radicados en la ciudad de Santa Marta, a través de la implementación de procesos de intermediación laboral profesionales, públicos, y gratuitos, bajo un enfoque de cierre de brechas.  </t>
  </si>
  <si>
    <t xml:space="preserve">Desarrollar una estrategia de visitas, registro y gestión empresarial que promueva la gestión de vacantes activas y sensibilice las empresas con oferta de empleos formales </t>
  </si>
  <si>
    <t>Certificaciones expedidas en competencias laborales</t>
  </si>
  <si>
    <t>Personas capacitadas en Bilingüismo</t>
  </si>
  <si>
    <t>Unidades productivas fortalecidas</t>
  </si>
  <si>
    <t>Número de asociaciones creadas o fortalecidas</t>
  </si>
  <si>
    <t>Unidades productivas rurales y urbanas capacitadas para el fortalecimiento financiero y/o acceso al crédito</t>
  </si>
  <si>
    <t>Centros de emprendimiento, innovación y productividad creado</t>
  </si>
  <si>
    <t xml:space="preserve">Diseño de la gobernanza aplicable para la puesta en marcha de la - Casa MIC (Mercado de Innovación y Competitividad) </t>
  </si>
  <si>
    <t>Acompañamiento a la contratación y ejecución de la obra - Casa MIC (Mercado de Innovación y Competitividad)</t>
  </si>
  <si>
    <t>Clúster y/o núcleos fortalecidos</t>
  </si>
  <si>
    <t>Emprendedores atendidos por la ruta y oferta centralizada</t>
  </si>
  <si>
    <t>Desarrollo de la estrategia de Vitrinas de “Prueba tu Marca” durante un periodo de 30 días en Centros Comerciales, Hoteles y lugares de afluencia pública.</t>
  </si>
  <si>
    <t>Realización de vitrinas locales, ruedas de negocios y ferias locales enfocados en generar espacios físicos y/o virtuales de comercialización a nivel local, brindando a los emprendedores la oportunidad de dar a conocer sus productos y servicios a una audiencia más amplia dentro de la ciudad.</t>
  </si>
  <si>
    <t xml:space="preserve">Formación y Capacitación para el fortalecimiento de los colectivos de emprendedores del distrito </t>
  </si>
  <si>
    <t>Personas sensibilizadas a través de eventos de mentalidad y cultura</t>
  </si>
  <si>
    <t>Lanzamiento y ejecución del proyecto de fortalecimiento del tejido empresarial, mediante la implementación de procesos de formación, desarrollo e innovación en el ecosistema emprendedor a través de la Ruta 500+ en el Distrito de Santa Marta.</t>
  </si>
  <si>
    <t>Jornadas de formación teórico/prácticas presenciales o virtuales para fortalecer las habilidades de los emprendedores en diferentes etapas.</t>
  </si>
  <si>
    <t>Articular oferta para acceso a financiamiento y educación financiera</t>
  </si>
  <si>
    <t>Seguimiento de la Comisión intersectorial de apoyo al emprendimiento e Innovación e instalación del comité Técnico de la Política Pública de Emprendimiento e Innovación.</t>
  </si>
  <si>
    <t>Estrategias creadas</t>
  </si>
  <si>
    <t>Enviar vía correo electrónico a representantes de agremiaciones de la ciudad invitación para que sus asociados se inscriban en el Directorio de Proveedores Locales.</t>
  </si>
  <si>
    <t>Difusión en redes de la SDEC invitación a inscribirse en el Directorio de Proveedores Locales</t>
  </si>
  <si>
    <t>Promover la conformación del Comité Interinstitucional de atención de eventos, fiestas y festivales.</t>
  </si>
  <si>
    <t>Revisión jurídica de gaceta oficial Alcaldía sobre eventos, fiestas y festivales</t>
  </si>
  <si>
    <t>Creación de guía de orientación al usuario</t>
  </si>
  <si>
    <t>Fortalecimiento de la agenda de eventos de ciudad</t>
  </si>
  <si>
    <t>Atención y articulación de eventos, fiestas y festivales</t>
  </si>
  <si>
    <t>Atender y articular mínimo de 20 eventos en el año (al menos 3 de mayor impacto)</t>
  </si>
  <si>
    <t>Fortalecimiento de la medición de datos de económicos de eventos, fiestas y festivales.</t>
  </si>
  <si>
    <t>Ruta de inversión, incentivos y fortalecimiento de la internacionalización actualizada para el distrito</t>
  </si>
  <si>
    <t>Actividades de Fortalecimiento los alcances de la Mesa de Conectividad Aérea del Distrito de Santa Marta</t>
  </si>
  <si>
    <t>Millones de USD en Inversión extranjera directa</t>
  </si>
  <si>
    <t>Implementar la Agenda Energética que permita identificar y generar oportunidades para el desarrollo de la industria energética de la ciudad</t>
  </si>
  <si>
    <t>Propiciar "Roadshows" que permitan generar prospectos de inversión en la ciudad y/o nuevos mercados para empresas locales</t>
  </si>
  <si>
    <t xml:space="preserve">Fortalecer programas de fomento a las exportaciones </t>
  </si>
  <si>
    <t>Propiciar clima para el desarrollo de nuevas industrias (Energía, Férrea, Servicios Globales de Exportación).</t>
  </si>
  <si>
    <t>Personas beneficiadas a través de alianzas de cooperación internacional</t>
  </si>
  <si>
    <t>Fortalecer Mesa de Cooperación Internacional</t>
  </si>
  <si>
    <t>BPO’s instaladas en la ciudad de Santa Marta</t>
  </si>
  <si>
    <t>Promover espacios de relacionamiento y posicionamiento</t>
  </si>
  <si>
    <t xml:space="preserve"> Participación en ferias BPO internacionales</t>
  </si>
  <si>
    <t>Formulación, gestión y ejecución del proyecto de Fortalecimiento  de las capacidades productivas apícolas como estrategia para mejorar la eficiencia productiva de frutales, promover la seguridad alimentaria e incentivar nuevos medios de vida sostenibles en la zona rural de  Santa Marta</t>
  </si>
  <si>
    <t>Formulación, gestión y ejecución del proyecto de Fortalecimiento de las capacidades productivas del Cacao como estrategia de desarrollo y paz rural en los corregimientos de Bonda, Minca y Guachaca en el distrito de  Santa Marta</t>
  </si>
  <si>
    <t>Toneladas de productos agropecuarios y pesqueros acopiados y comercializados</t>
  </si>
  <si>
    <t>Realización de ferias para la promoción de la política pública de seguridad alimentaria y el encadenamiento productivo</t>
  </si>
  <si>
    <t>Productores fortalecidos con asistencia técnica</t>
  </si>
  <si>
    <t>Capacitaciones en Buenas Prácticas y Asesoría técnica personalizada, para las unidades productivas dedicadas a la conformación de huertas, en los corregimientos de Guachaca, Bonda y Minca</t>
  </si>
  <si>
    <t>Dotación para el fortalecimiento agrícola para la implementación de huertas en los corregimientos de Guachaca, Bonda y Minca</t>
  </si>
  <si>
    <t xml:space="preserve">Dotación de herramientas Agrícolas para la creación de viveros de cacao </t>
  </si>
  <si>
    <t>Capacitaciones en Buenas Prácticas y Asesoría técnica personalizada, para las unidades productivas dedicadas a la conformación de viveros para café</t>
  </si>
  <si>
    <t xml:space="preserve">Dotación de herramientas agrícolas para la creación de viveros de café </t>
  </si>
  <si>
    <t>Capacitaciones en Buenas Prácticas y Asesoría técnica personalizada para unidades productivas pesqueras</t>
  </si>
  <si>
    <t>Fortalecimiento de 9 asociaciones pesqueras con la entrega de 1 congelador horizontal para cada una</t>
  </si>
  <si>
    <t>Fortalecimiento de productores pesqueros</t>
  </si>
  <si>
    <t>35.0</t>
  </si>
  <si>
    <t>1. Evaluar estado actual del sistema de información de atención no presencial y de atención de PQRS, analizando debilidades y fortalezas, inconvenientes técnicos de mayor presencia durante la vigencia 2025 y requerimientos realizados al operador para una mejor funcionalidad, estableciendo acciones de mejora 
2. Realizar seguimiento mensual del funcionamiento del sistema de información de atención no presencial y de atención de PQRSD</t>
  </si>
  <si>
    <t>1/02/2026
1/02/2026</t>
  </si>
  <si>
    <t>28/02/2026
31/12/2026</t>
  </si>
  <si>
    <t>1.0</t>
  </si>
  <si>
    <t>1. Crear y socializar la Ruta de Articulación con las dependencias de la Alcaldía Distrital de Santa Marta para la Atención de casos especiales en el marco de la Estrategia: Atención al Ciudadano +Cerca de la Comunidad +Incluyente
2. Actualizar y socializar con las dependencias de la Alcaldía Distrital de Santa Marta, los formularios de Encuestas de Percepción Ciudadana y Caracterización de Ciudadanos para la vigencia 2026
3. Realizar seguimiento a la aplicación de encuestas de percepción ciudadana y formulario de caracterización de ciudadanos
4. Desarrollar una capacitación cuatrimestral en atención al ciudadano durante la vigencia 2026</t>
  </si>
  <si>
    <t>1/2/2026
1/2/2026
1/2/2026
1/2/2026</t>
  </si>
  <si>
    <t>28/2/2026
28/2/2026
31/12/2026
31/12/2026</t>
  </si>
  <si>
    <t>1. Publicar la Estrategia de Racionalización de Trámites en la Plataforma SUIT.
2. Hacer seguimiento a la implementación de la Estrategia de Racionalización de Trámites publicada en la plataforma SUIT.
3. Hacer seguimiento a la actualización en el SUIT del inventario y de la gestión de datos de operación de trámites, otros procedimientos administrativos - OPA´s y consultas de acceso a información pública</t>
  </si>
  <si>
    <t>15/1/2026
1/2/2026
1/2/2026</t>
  </si>
  <si>
    <t>31/01/2026
31/12/2026
31/12/2026</t>
  </si>
  <si>
    <t>Realizar un (1) Plan de modernización de los bienes muebles de las diferentes dependencias de la Alcaldía Distrital</t>
  </si>
  <si>
    <t>1/02/2026
1/06/2026
1/07/2026
1/06/2026
1/02/2026</t>
  </si>
  <si>
    <t>30/05/2026
31/07/2026
31/08/2026
31/08/2026
31/12/2026</t>
  </si>
  <si>
    <t>2.0</t>
  </si>
  <si>
    <t>1. Priorizar el bien inmueble a intervenir
2. Realizar visita de diagnóstico de necesidades y requerimientos
3. Gestionar los recursos necesarios para el mantenimiento del inmueble estableciendo la necesidad identificada.
4. Desarrollar el mantenimiento
5. Entregar el bien mantenido</t>
  </si>
  <si>
    <t>1/04/2026
1/04/2026
1/05/2026
1/07/2026
1/12/2026</t>
  </si>
  <si>
    <t>31/12/2026
31/05/2026
30/06/2026
30/11/2026
31/12/2026</t>
  </si>
  <si>
    <t>1. Identificar las necesidades funcionales de la nueva sede administrativa
2. Definir los objetivos del proyecto en términos de funcionalidad, sostenibilidad, accesibilidad, y eficiencia
3. Elaborar los términos de referencia para la contratación de los estudios y diseños necesarios, asegurando que incluyan requisitos técnicos, legales y ambientales, los cuales contengan permisos preliminares necesarios ante las entidades competentes, como licencias urbanísticas y ambientales.</t>
  </si>
  <si>
    <t>1/02/2026
1/02/2026
1/07/2026</t>
  </si>
  <si>
    <t>30/06/2026
30/06/2026
30/09/2026</t>
  </si>
  <si>
    <t>Implementación de un (1) sistema de gestión documental en la Alcaldía</t>
  </si>
  <si>
    <t>1. Ejecutar el levantamiento de información en la Alcaldía Distrital de Santa Marta y elaborar el informe final del Diagnóstico Integral de Archvio donde se evidencie la situación actual.
2. Actualizar e institucionalizar el Plan Institucional de Archivos (PINAR) y el Programa de Gestión Documental (PGD), conforme a los lineamientos del Decreto 1080 de 2015, bajo los principios de la Ley General de Archivos (Ley 594 de 2000) y las obligaciones de transparencia activa de la Ley 1712 de 2014.
3. Diseñar y ejecutar el Plan de Capacitación Integral en Gestión Documental, enfocado en las fases del ciclo vital del documento, para estandarizar la producción, trámite, organización, transferencia y disposición final de la información en el Distrito.
4. Inventariar 300 metros lineales de fondos acumulados y/o documentos de archivo, mediante la aplicación del Formato Único de Inventario Documental (FUID) y los estándares del Archivo General de la Nación."
5 Establecer un Plan Estratégico de Digitalización de Archivos Críticos, mediante la normalización de metadatos y la creación de una estructura de clasificación jerárquica que optimice los tiempos de consulta y asegure la disponibilidad inmediata de la información.
6. Ejecutar el Plan de Transferencia de Conocimiento en materia archivística, centrado en la socialización de guías de digitalización, garantizando que el personal  de Archvio Central y administrativo aplique correctamente la normatividad nacional vigente y los lineamientos de integridad de la información.</t>
  </si>
  <si>
    <t>1/02/2026
1/04/2026
1/02/2026
1/02/2026
1/07/2026
1/07/2026</t>
  </si>
  <si>
    <t>30/04/2026
30/06/2026
31/12/2026
31/12/2026
31/12/2026
31/12/2026</t>
  </si>
  <si>
    <t>1, Actualizar el diagnóstico y la planificación de la implementación del Sistema Integrado de Gestión y Desempeño Institucional
2, Actualizar e implementar la estructura del Sistema Integrado de Gestión y Desempeño Institucional
3, Definir e implementar el esquema de medición del desempeño institucional del Sistema Integrado de Gestión
4, Realizar el monitoreo, seguimiento y evaluación integral del Sistema Integrado de Gestión y Desempeño Institucional
5, Implementar acciones de mejora y fortalecimiento del Sistema Integrado de Gestión y Desempeño Institucional
6, Consolidar, formalizar y reportar los resultados del Sistema Integrado de Gestión y Desempeño Institucional</t>
  </si>
  <si>
    <t>1/01/2026
1/03/2026
1/07/2026
1/08/2026
1/12/2026
1/12/2026</t>
  </si>
  <si>
    <t>28/02/2026
30/06/2026
31/07/2026
30/11/2026
31/12/2026
31/12/2026</t>
  </si>
  <si>
    <t>1/02/2026
1/02/2026
1/02/2026</t>
  </si>
  <si>
    <t>12/31/2026
12/31/2026
12/31/2026</t>
  </si>
  <si>
    <t>1. Diseñar plan de inducción institucional
2. Ejecutar jornadas de inducción y reinducción
3. Realizar seguimiento a la aplicación del plan de inducción 
4. Documentar lecciones aprendidas del proceso de inducción
5. Diseñar guía de implementación del componente de Gestión del conocimiento</t>
  </si>
  <si>
    <t>1/02/2026
1/02/2026
1/02/2026
1/02/2026
1/02/2026</t>
  </si>
  <si>
    <t>1/04/2026
12/31/2026
12/31/2026
12/31/2026
12/31/2026</t>
  </si>
  <si>
    <t>Proyecto de promoción y competitividad de Santa Marta como destino turístico</t>
  </si>
  <si>
    <t>Campañas realizadas</t>
  </si>
  <si>
    <t xml:space="preserve">Acciones de promoción nacional e internacional </t>
  </si>
  <si>
    <t>INDETUR</t>
  </si>
  <si>
    <t>Ejecución de una estrategia de promoción y competitividad para ser un destino de clase mundial</t>
  </si>
  <si>
    <t>INDETUR, subdirección de promoción y mercadeo</t>
  </si>
  <si>
    <t>No aplica es un indicador de resultado</t>
  </si>
  <si>
    <t>Documentos de análisis de cadena de valor realizados</t>
  </si>
  <si>
    <t xml:space="preserve">Mejorar el índice de competitividad turística un 30% sobre la valoración actual </t>
  </si>
  <si>
    <t>Reportar informes de resultado de los años 2025 y 2026</t>
  </si>
  <si>
    <t xml:space="preserve">PROYECTO DE INFRAESTRUCTURA TURISTICA PARA LA SEÑALIZACION DE ATRACTIVOS TURISTICOS </t>
  </si>
  <si>
    <t>Señalización realizada</t>
  </si>
  <si>
    <t>Un proyecto de mejoras de las señalizaciones de atractivos históricos y rurales en el marco de los 500 años</t>
  </si>
  <si>
    <t>INDETUR, subdirección de promoción y mercadeo y gestión</t>
  </si>
  <si>
    <t>PROYECTO PARA LA IMPLEMENTACION DE UN MONUMENTO, ICONO O MUSEO REPRESENTATIVO DE LOS 500 AÑOS</t>
  </si>
  <si>
    <t>Monumentos históricos construidos</t>
  </si>
  <si>
    <t>Desarrollo de 3 monumentos, iconos y/o museos turísticos representación de la identidad y 500 años de Santa Marta</t>
  </si>
  <si>
    <t xml:space="preserve">PROYECTO PARA EL DESARROLLO DE UN PLAN ESPECIAL DE RENOVACION URBANA Y DESAROLLO TURISTICO SOCIEDAD PORTUARIA </t>
  </si>
  <si>
    <t>ZONA DE DESARROLLO TURISTICO PRIORIZADO</t>
  </si>
  <si>
    <t>Proyecto de renovación urbana del entorno al puerto y orientado a la recepción de cruceristas y visitantes</t>
  </si>
  <si>
    <t>INDETUR-Secretaría de Planeación</t>
  </si>
  <si>
    <t xml:space="preserve">Realizar un diagnóstico general de la zona su potencial turístico para el Distrito de Santa Marta.                                                                                                                           </t>
  </si>
  <si>
    <t>INDETUR/SUBDIRECCION GESTION  DESTINO</t>
  </si>
  <si>
    <t xml:space="preserve">3502- Productividad y competitividad de las empresas colombianas </t>
  </si>
  <si>
    <t xml:space="preserve">INDETUR </t>
  </si>
  <si>
    <t xml:space="preserve">Proyecto de impulso al turismo accesible e incluyente </t>
  </si>
  <si>
    <t xml:space="preserve">Prestadores capacitados en accesibilidad, sello universal e inclusivo </t>
  </si>
  <si>
    <t xml:space="preserve">personas beneficiadas </t>
  </si>
  <si>
    <t xml:space="preserve">proyecto de impulso al turismo accesible e incluyente </t>
  </si>
  <si>
    <t xml:space="preserve">Mapas instalados </t>
  </si>
  <si>
    <t xml:space="preserve">PIT recuperados y fortalecidos </t>
  </si>
  <si>
    <t xml:space="preserve">Mascota institucional creada </t>
  </si>
  <si>
    <t xml:space="preserve">Mascota diseñada, creada y lanzada </t>
  </si>
  <si>
    <t xml:space="preserve">Lista creada </t>
  </si>
  <si>
    <t xml:space="preserve">Lista de precios creada e implementada </t>
  </si>
  <si>
    <t>Embajadores escogidos y proyecto implementado</t>
  </si>
  <si>
    <t xml:space="preserve">Embajadores amigos del turismo </t>
  </si>
  <si>
    <t xml:space="preserve">INDETUR/SECDESARROLLO ECONOMICO </t>
  </si>
  <si>
    <t xml:space="preserve">Personas beneficiadas </t>
  </si>
  <si>
    <t>INDETUR/SENA</t>
  </si>
  <si>
    <t>31/12026</t>
  </si>
  <si>
    <t>Proyecto de alianza ambiental con ATESA</t>
  </si>
  <si>
    <t xml:space="preserve">Puntos de residuos instalados </t>
  </si>
  <si>
    <t>Formulación de un proyecto para Gestión de financiamiento a través de fondos públicos.</t>
  </si>
  <si>
    <t>Monumento, Iconos y museo turístico viabilizado</t>
  </si>
  <si>
    <t>Identificación de puntos estratégicos para la colocación de Monumento, Iconos y museo turístico.</t>
  </si>
  <si>
    <t>Proyecto para el ordenamiento turístico de dos playas del Distrito de Santa Marta</t>
  </si>
  <si>
    <t xml:space="preserve">Ordenar dos atractivos turísticos de la Ciudad </t>
  </si>
  <si>
    <t xml:space="preserve">proyectos cofinanciado para la adecuación de la oferta turística </t>
  </si>
  <si>
    <t xml:space="preserve">proyecto de mejoras y ordenamiento de atractivos turísticos </t>
  </si>
  <si>
    <t>Identificación de dos atractivos turísticos a considerar para el ordenamiento turístico dentro de la presente vigencia.</t>
  </si>
  <si>
    <t xml:space="preserve">Proceso de formación y capacitación para la sensibilización de la cadena de valor para un turismo accesible e incluyente. </t>
  </si>
  <si>
    <t xml:space="preserve">Proyecto de implementación de un sistema de PQRS en hoteles, playas y puntos estratégicos de caracterización al turista </t>
  </si>
  <si>
    <t xml:space="preserve">proyecto de impulso a la implementación de sistemas de PQRS, para caracterizar al turista </t>
  </si>
  <si>
    <t>Proceso de implementación de sistema de PQRS, en hoteles, playas y puntos estratégicos del sector urbano y rural del Distrito de Santa Marta para la caracterización del  turista</t>
  </si>
  <si>
    <t xml:space="preserve">Proyecto de señalización turística integral </t>
  </si>
  <si>
    <t xml:space="preserve">Proyecto de instalación de señalizaciones en las playas, ríos, cascadas, senderos, atractivos turísticos legalizados o con vocación turística </t>
  </si>
  <si>
    <t>proyecto al impulso de la implementación de señalizaciones turísticas integrales en zonas urbanas y rurales del Distrito de Santa Marta</t>
  </si>
  <si>
    <t>Proyecto de implementación de señalización turística integral en atractivos turísticos legalizados o con vocación turística de la zona rural y urbana del Distrito de Santa Marta</t>
  </si>
  <si>
    <t xml:space="preserve">Proyecto de instalación de mapas en lugares turísticos estratégicos en todo el Distrito de Santa Marta </t>
  </si>
  <si>
    <t xml:space="preserve">Proyecto de instalación de mapas en lugares turísticos para la guianza de propios y visitantes </t>
  </si>
  <si>
    <t xml:space="preserve">Identificación de puntos estratégicos para la instalación de mapas turísticos en todo el Distrito de Santa Marta </t>
  </si>
  <si>
    <t>Recuperación del punto de información turística PIT</t>
  </si>
  <si>
    <t>Proyecto de recuperación del punto de información turística PIT</t>
  </si>
  <si>
    <t xml:space="preserve">Proyecto para recuperar y fortalecer el PIT mediante contratación especializada, dotación de material informativo actualizado y articulación con operadores turísticos </t>
  </si>
  <si>
    <t xml:space="preserve">Puntos de información turística PIT recuperados </t>
  </si>
  <si>
    <t xml:space="preserve">Creación de mascota institucional de INDETUR como parte de la identificación turística del Distrito </t>
  </si>
  <si>
    <t xml:space="preserve">Creación de mascota institucional autóctona de  las características Samarias para uso institucional  en señalización, plegables informativos y campañas de cultura turística </t>
  </si>
  <si>
    <t xml:space="preserve">proyecto para la creación de la mascota institucional </t>
  </si>
  <si>
    <t xml:space="preserve">Creación de Alianza con la Superintendencia de Industria Comercio y Turismo  para la sensibilización en el control de precios </t>
  </si>
  <si>
    <t xml:space="preserve">Establecer alianza para el control de listas de precios, recepción de quejas y jornadas de inspección en temporadas altas </t>
  </si>
  <si>
    <t xml:space="preserve">Proyecto y realización de mesas de trabajo para la creación de listas y control de precios </t>
  </si>
  <si>
    <t xml:space="preserve">Creación del programa embajadores samarios y amigos del turismo </t>
  </si>
  <si>
    <t xml:space="preserve">Establecer alianza con los Colegios Amigos del Turismo y las Instituciones de Educación Formal que ofrezcan el programa de hotelería y turismo en el Distrito </t>
  </si>
  <si>
    <t xml:space="preserve">Proyecto de identificación y selección de embajadores samarios capacitados en rutas turísticas para el acompañamiento, promoción digital y fortalecimiento de identidad local </t>
  </si>
  <si>
    <t xml:space="preserve">Creación de rutas turísticas certificadas </t>
  </si>
  <si>
    <t xml:space="preserve">Establecer alianza con la Secretaria de Desarrollo económico para diseñar rutas certificadas </t>
  </si>
  <si>
    <t xml:space="preserve">Proyecto de creación de rutas turísticas  certificadas </t>
  </si>
  <si>
    <t xml:space="preserve">Rutas turísticas certificadas y creadas </t>
  </si>
  <si>
    <t xml:space="preserve">Rutas turísticas certificadas </t>
  </si>
  <si>
    <t xml:space="preserve">Prestadores beneficiados en formación y certificación con el SENA </t>
  </si>
  <si>
    <t xml:space="preserve">Instalación de puntos de recolección de residuos en zonas turísticas y presencia de operadores de aseo en la zona rural y urbana del Distrito </t>
  </si>
  <si>
    <t xml:space="preserve">Instalación de puntos de recolección de residuos y presencia de operadores de aseo </t>
  </si>
  <si>
    <t xml:space="preserve">Puntos de recolección de residuos instalados </t>
  </si>
  <si>
    <t>Extensión y facilitación de oferta de formación complementaria y certificaciones por competencia para unidades productivas de Economía Popular</t>
  </si>
  <si>
    <t>Promoción del Bilingüismo en unidades productivas y población asociada a la Economía Popular, como mecanismo de superación de pobreza y mejoramiento de servicios turísticos en la Ciudad de Santa Marta</t>
  </si>
  <si>
    <t>Fortalecimiento de unidades productivas a través de asistencias técnicas y formaciones complementarias</t>
  </si>
  <si>
    <t>Fomento de herramientas bancarias para la superación del paga diario, Articulación con entidades bancarias para la entrega de productos digitales de facilitación de transacciones bancarias</t>
  </si>
  <si>
    <t>Proceso de convocatoria, selección y divulgación y ejecución del programa “Hecho en Santa Marta”</t>
  </si>
  <si>
    <t>Proyecto de Fortalecimiento Empresarial</t>
  </si>
  <si>
    <t>Desarrollo del proyecto Fortalecimiento del desarrollo productivo a través de la promoción de acceso a crédito</t>
  </si>
  <si>
    <t>Eventual</t>
  </si>
  <si>
    <t>Lanzamiento (Oficialización) oficial de la estrategia Santa Marta Eventual</t>
  </si>
  <si>
    <t>Página Web Santa Marta Eventual</t>
  </si>
  <si>
    <t>Construcción del catálogo Eventual</t>
  </si>
  <si>
    <t>Crear espacios de promoción para la Guía del Inversionistas</t>
  </si>
  <si>
    <t>Establecer alianzas, convenios, hermanamientos, aplicar a convocatorias, movilizar recursos técnicos o financieros.</t>
  </si>
  <si>
    <t>Capacitaciones en Buenas Prácticas y Asesoría técnica personalizada, para las productores dedicados a la conformación de viveros de cacao</t>
  </si>
  <si>
    <t>1. Realizar un diagnóstico y levantamiento de la información actual, incluyendo estado físico, funcionalidad y antigüedad, categorizándolo en función de su tipo y utilidad, identidad los bienes obsoletos y generando un informe que incluya necesidades de renovación y modernización.
2. Establecer los criterios técnicos y estéticos para la adquisición de nuevos bienes, asegurando uniformidad y calidad.
3. Estimar el presupuesto requerido para ejecutar el plan y gestionar su inclusión en el Plan Anual de Adquisiciones
4. Establecer un cronograma de actividades para priorizar el orden de la implementación
5. Diseñar una campaña interna al personal que incentive el cuidado y uso responsable de los bienes muebles</t>
  </si>
  <si>
    <t>1. Gestionar la conformación del Equipo Técnico de trabajo, para la actualización de la estructura organizacional
2. Realizar análisis de necesidades mediante mesas de trabajo con las distintas dependencias para identificar y analizar las problemáticas a cuales de la estructura organizacional.
3. Definir la metodología a implementar para la actualización de la estructura organizacional</t>
  </si>
  <si>
    <t>Ejecutar acciones en el marco de la estrategia de promoción</t>
  </si>
  <si>
    <t>Mejora del resultado del índice de competitividad turística de ciudades</t>
  </si>
  <si>
    <t>Señalizaciones en los atractivos turísticos</t>
  </si>
  <si>
    <t xml:space="preserve">Habilitadores claves del desarrollo de Santa Marta </t>
  </si>
  <si>
    <t>Construcción Del Sistema De Acueducto Denominado "El Curval" Para El Distrito De Santa Marta, Departamento del  Magdalena</t>
  </si>
  <si>
    <t>Planta de tratamiento de agua potable (PTAP) con capacidad para 800 l/s construida</t>
  </si>
  <si>
    <t xml:space="preserve">contratación de obra </t>
  </si>
  <si>
    <t xml:space="preserve">firma de convenio </t>
  </si>
  <si>
    <t>Construcción de la línea de conducción de agua potable desde la PTAP El Curval hasta su incorporación a la red matriz en Mamatoco</t>
  </si>
  <si>
    <t>Kilómetros de tubería de conducción para el servicio de acueducto</t>
  </si>
  <si>
    <t>Construcción de las redes de distribución del corregimiento de Bonda y los barrios Villa Dania, Cantilito, Garagoa, Nuevo Milenio, Timayui y 11 de noviembre</t>
  </si>
  <si>
    <t xml:space="preserve">contratación de obra  </t>
  </si>
  <si>
    <t>Elaboración de los estudios y diseños del plan maestro de acueducto, alcantarillado sanitario y pluvial del distrito de santa marta, departamento
del Magdalena Santa Marta</t>
  </si>
  <si>
    <t>Plan maestro de acueducto y alcantarillado para el distrito de Santa Marta elaborado</t>
  </si>
  <si>
    <t xml:space="preserve">Plan maestro de acueducto y alcantarillado entregado </t>
  </si>
  <si>
    <t>Sectorización hidráulica del distrito de Santa Marta para el mejoramiento de la operación del sistema de acueducto</t>
  </si>
  <si>
    <t>Acceso de agua potable para el corregimiento de Taganga</t>
  </si>
  <si>
    <t>Planta desalinizadora para la potabilización del agua en el corregimiento de Taganga construida</t>
  </si>
  <si>
    <t xml:space="preserve">estudios y diseños entregados </t>
  </si>
  <si>
    <t>Kilómetros de tubería para colectores para el servicio de alcantarillado</t>
  </si>
  <si>
    <t xml:space="preserve">Construcción del sistema de alcantarillado pluvial- Sector Pescaito </t>
  </si>
  <si>
    <t>Estudios y diseños para el control de inundaciones en el barrio Pescaito elaborados</t>
  </si>
  <si>
    <t>Construcción Rehabilitación de la EBAR Norte Para Mitigación de Inundaciones de Aguas Residuales por Reflujo y Limitaciones Hidráulicas de la Infraestructura de Alcantarillado en la Ciudad de Santa Marta  Magdalena</t>
  </si>
  <si>
    <t>Estación de bombeo de aguas residuales norte rehabilitada</t>
  </si>
  <si>
    <t>Reposición DEL COLECTOR DE ALCANTARILLADO SANITARIO EN LA AVENIDA EL FERROCARRIL ENTRE LAS CALLES 12 Y 11 URGENCIA MANIFIESTA EN LA CIUDAD DE  Santa Marta</t>
  </si>
  <si>
    <t xml:space="preserve">Reposición de colector de alcantarillado entregado </t>
  </si>
  <si>
    <t xml:space="preserve">obra en ejecución </t>
  </si>
  <si>
    <t>Construcción del colector pluvial sobre la calle 22 entre la carrera quinta y carrera primera   Santa Marta</t>
  </si>
  <si>
    <t>Construcción de Redes de Alcantarillado Sanitario en el Barrio Portal de las Avenidas en la ciudad de  Santa Marta</t>
  </si>
  <si>
    <t>proceso de contratación</t>
  </si>
  <si>
    <t>Construcción de obras adicionales y complementarias para la terminación del colector de alcantarillado Pescaito en la Calle 4 desde la Vía alterna con Carrera 16B hasta la Carrera 11 en la ciudad de Santa Marta  Magdalena</t>
  </si>
  <si>
    <t xml:space="preserve">colector de alcantarillado sanitario Pescaito entregado </t>
  </si>
  <si>
    <t>inicio de obra</t>
  </si>
  <si>
    <t>Construcción de Obras Adicionales y Complementarias Para la Terminación de los Colectores de Alcantarillado Sanitario en la Carrera Primera Entre Calle 29B Hasta EBAR Norte de la Ciudad de  Santa Marta</t>
  </si>
  <si>
    <t xml:space="preserve">Colector de alcantarillado sanitario en la carrera primera entregado </t>
  </si>
  <si>
    <t>Mejoramiento mediante la construcción y mantenimiento en pavimento rígido de la malla vial a través del programa transformando mi barrio GRUPO 1 del
Distrito de Santa Marta</t>
  </si>
  <si>
    <t>Soluciones viales generadas en los puntos críticos de movilidad del distrito</t>
  </si>
  <si>
    <t>Soluciones viales generadas</t>
  </si>
  <si>
    <t xml:space="preserve">grupo I del programa transformando mi barrio entregado </t>
  </si>
  <si>
    <t>Mejoramiento mediante la construcción y mantenimiento del pavimento rígido de la malla vial a través del programa TRANSFORMANDO MI BARRIO, Grupo II, en el Distrito de  Santa Marta</t>
  </si>
  <si>
    <t xml:space="preserve">grupo II del programa transformando mi barrio entregado </t>
  </si>
  <si>
    <t>Mejoramiento mediante la construcción y mantenimiento en pavimento rígido de la malla
vial a través del programa transformado mi barrio grupo III del distrito de  Santa Marta</t>
  </si>
  <si>
    <t xml:space="preserve">grupo III del programa transformando mi barrio entregado </t>
  </si>
  <si>
    <t>Mejoramiento mediante la construcción y mantenimiento del pavimento rígido de la malla vial a través del programa TRANSFORMANDO MI BARRIO, GRUPO IV. Santa Marta  Santa Marta</t>
  </si>
  <si>
    <t xml:space="preserve">grupo IV del programa transformando mi barrio entregado </t>
  </si>
  <si>
    <t>Mejoramiento mediante la construcción y mantenimiento del pavimento rígido de la malla vial a través del programa "TRANSFORMANDO MI BARRIO" GRUPO V.  Santa Marta</t>
  </si>
  <si>
    <t xml:space="preserve">grupo V del programa transformando mi barrio entregado </t>
  </si>
  <si>
    <t>Mejoramiento mediante la construcción y mantenimiento del pavimento rígido de la malla vial a través del programa TRANSFORMANDO MI BARRIO Grupo VI en el Distrito de   Santa Marta</t>
  </si>
  <si>
    <t>Mejoramiento mediante la construcción y mantenimiento del pavimento rígido de la malla vial  a través del programa  Transformando mi
Barrio, GRUPO VII, en el Distrito de  Santa Marta</t>
  </si>
  <si>
    <t>Mejoramiento mediante la construcción y mantenimiento del pavimento rígido de la malla vial  a través del programa  Transformando mi
Barrio, GRUPO VIII, en el Distrito de  Santa Marta</t>
  </si>
  <si>
    <t>Mejoramiento mediante la construcción y mantenimiento en pavimento rígido de la malla vial a través del programa transformando mi barrio grupo IX del Distrito de  Santa Marta</t>
  </si>
  <si>
    <t>Mejoramiento mediante la construcción y mantenimiento en pavimento rígido de la malla vial a través del programa transformando mi barrio grupo X del Distrito de  Santa Marta</t>
  </si>
  <si>
    <t>Mejoramiento mediante la construcción y mantenimiento en pavimento rígido de la malla vial a través del programa transformando mi barrio grupo XI del Distrito de  Santa Marta</t>
  </si>
  <si>
    <t>Mejoramiento mediante la construcción y mantenimiento del pavimento rígido de la malla vial a través del programa "TRANSFORMANDO MI BARRIO" GRUPO XII.   Santa Marta</t>
  </si>
  <si>
    <t>Mejoramiento mediante la construcción y mantenimiento del pavimento rígido de la malla vial a través del programa "TRANSFORMANDO MI BARRIO" GRUPO XIII  Santa Marta}</t>
  </si>
  <si>
    <t>Mejoramiento mediante la construcción y mantenimiento del pavimento rígido de la malla vial a través del programa "TRANSFORMANDO MI BARRIO" GRUPO XIV.   Santa Marta</t>
  </si>
  <si>
    <t>Mejoramiento MEDIANTE LA CONSTRUCCIÓN Y MANTENIMIENTO DEL PAVIMENTO RÍGIDO DE LA MALLA VIAL A TRAVES DEL PROGRAMA "TRANSFORMANDO MI BARRIO" GRUPO XVII  Santa Marta</t>
  </si>
  <si>
    <t>Mantenimiento del pavimento rígido mediante reparcheo localizado en puntos críticos priorizados de la malla vial urbana del distrito Santa Marta</t>
  </si>
  <si>
    <t>Kilómetros de vías mejoradas y/o rehabilitadas</t>
  </si>
  <si>
    <t xml:space="preserve">convenio firmado con EDUS
</t>
  </si>
  <si>
    <t>Mejoramiento de la vía que comunica a la vereda Tigrera con la vereda Jamonacal corregimiento de Minca, zona rural del distrito de  Santa Marta</t>
  </si>
  <si>
    <t>Construcción de un puente peatonal en el barrio Villa Leidy del distrito de Santa Marta, Departamento del   Magdalena</t>
  </si>
  <si>
    <t>Construcción de puentes peatonales en los corregimientos</t>
  </si>
  <si>
    <t xml:space="preserve">obra terminada </t>
  </si>
  <si>
    <t>Construcción de un puente peatonal para el sendero recreativo deportivo del Ziruma en el distrito de  Santa Marta</t>
  </si>
  <si>
    <t xml:space="preserve">Educación de calidad a lo largo de la vida como principal detonante de la movilidad social </t>
  </si>
  <si>
    <t>Mejoramiento Y OBRAS COMPLEMENTARIAS EN LAS INSTITUCIONES EDUCATIVAS: I.E.D. ALFONSO LOPEZ, I.E.D. JACKELINEKENEDY, I.E.D. OLIVOS SEDE 01, I.E.D. PANTANO SEDE 01, I.E.D. PANTANO SEDE 02, I.E.D. JACKELINE KENEDY SEDE 05, I.E.D.LICEO DEL NORTE, I.E.D. SAN FERNANDO SEDE NACHO VIVES, I.E.D. CRISTO REY SEDE LOS LIRIOS, I.E.D. LA REVUELTA SEDE 11,I.E.D. DON JACA Y I.E,D. BELLAVISTA, GRUPO No. 1 DEL DISTRITO DE  Santa Marta</t>
  </si>
  <si>
    <t>Mejoramiento y adecuación de las sedes educativas del distrito</t>
  </si>
  <si>
    <t>Sedes mejoradas y/o adecuadas</t>
  </si>
  <si>
    <t>sedes educativas mejoradas y entregadas</t>
  </si>
  <si>
    <t xml:space="preserve">proyecto entregado </t>
  </si>
  <si>
    <t>Mas cultura y deporte para lo samarios</t>
  </si>
  <si>
    <t>Construcción DEL ESCENARIO RECREODEPORTIVO "LA PAZ SI PUEDE" DISTRITO DE   Santa Marta</t>
  </si>
  <si>
    <t>Escenarios deportivos mejorados y/o rehabilitados</t>
  </si>
  <si>
    <t>Construcción del escenario RECREO-DEPORTIVO en el barrio GALICIA del Distrito Turístico, Cultural e Histórico de  Santa Marta</t>
  </si>
  <si>
    <t>Mejoramiento Y CONSTRUCCION DEL ESCENARIO RECREODEPORTIVO ¨EL PANDO SI PUEDE¨ PARA EL FORTALECIMIENTO DEL DEPORTE Y MEJORAMIENTO DE LA CALIDAD DE VIDA, DISTRITO DE  Santa Marta</t>
  </si>
  <si>
    <t>Proyecto entregado</t>
  </si>
  <si>
    <t>Construcción DEL ESCENARIO RECREODEPORTIVO "BASTIDAS SI PUEDE" DISTRITO DE   Santa Marta</t>
  </si>
  <si>
    <t xml:space="preserve">Santa Marta mas productiva y con mas oportunidades de ingreso </t>
  </si>
  <si>
    <t xml:space="preserve">Santa Marta ofrece al mundo un turismo sostenible, inclusivo y moderno </t>
  </si>
  <si>
    <t>Construcción de muelles turísticos</t>
  </si>
  <si>
    <t>Muelle construido</t>
  </si>
  <si>
    <t>muelles construidos</t>
  </si>
  <si>
    <t>convenio firmado con fontur</t>
  </si>
  <si>
    <t>Proyecto de estructuración del teleférico entre el Ziruma y Rodadero</t>
  </si>
  <si>
    <t>proyecto viabilizado</t>
  </si>
  <si>
    <t>2403 - Infraestructura y servicios de transporte aéreo</t>
  </si>
  <si>
    <t xml:space="preserve">Proyecto de Ampliación Aeropuerto Santa Marta </t>
  </si>
  <si>
    <t>Ampliación de pista y plataformas de viraje del aeropuerto Simón Bolívar</t>
  </si>
  <si>
    <t>Pista ampliada</t>
  </si>
  <si>
    <t xml:space="preserve">pista de aeropuerto ampliada </t>
  </si>
  <si>
    <t xml:space="preserve">según cronograma de obra para diciembre de 2026 se estima un 70% de avance de obra </t>
  </si>
  <si>
    <t xml:space="preserve">proyecto en ejecución </t>
  </si>
  <si>
    <t>Construcción de nueva terminal de pasajeros del aeropuerto Simón Bolívar</t>
  </si>
  <si>
    <t xml:space="preserve">Terminal de pasajeros construido  </t>
  </si>
  <si>
    <t>terminal de pasajeros del aeropuerto construida</t>
  </si>
  <si>
    <t xml:space="preserve">Crear 5 Puntos de acceso a Internet Wifi bajo el enfoque de gratuidad en zonas públicas urbanas y rurales en el distrito de Santa Marta </t>
  </si>
  <si>
    <t>Conexiones de acceso a internet instaladas</t>
  </si>
  <si>
    <t>Implementación DE INFRAESTRUCTURA TECNOLÓGICA PARA EL FORTALECIMIENTO DE LA CONECTIVIDAD, COMPETENCIAS
DIGITALES Y EL USO DE LAS HERRAMIENTAS TECNOLÓGICAS EN EL DISTRITO TURÍSTICO, CULTURAL E HISTÓRICO DE Santa
Marta</t>
  </si>
  <si>
    <t>Personas sensibilizadas en el uso y apropiación de las TIC</t>
  </si>
  <si>
    <t xml:space="preserve"> Mitigar la Brecha Digital en la Ciudad de Santa Marta en Áreas urbanas y rurales, a través de capacitaciones</t>
  </si>
  <si>
    <t>Capacitar a funcionarios o contratistas en habilidades digitales intermedias y
avanzadas y en herramientas pedagógicas (formación de formadores)</t>
  </si>
  <si>
    <t>Personas de la comunidad capacitadas en uso básico de tecnologías de la información y las comunicaciones.</t>
  </si>
  <si>
    <t>Fomentar la integración de las habilidades digitales en actividades
comunitarias o productivas existentes</t>
  </si>
  <si>
    <t>FORTALECIMIENTO INSTITUCIONAL DE LA DIRECCIÓN DE LAS TECNOLOGÍAS DE LA INFORMACIÓN Y LAS COMUNICACIONES (TIC) DE LA ALCALDÍA DE SANTA MARTA</t>
  </si>
  <si>
    <t xml:space="preserve">Fortalecer la capacidad institucional, técnica y tecnológica de la Dirección TIC </t>
  </si>
  <si>
    <t>Porcentaje de fortalecimiento de la capacidad institucional de la Dirección TIC de la Alcaldía Distrital de Santa Marta</t>
  </si>
  <si>
    <t xml:space="preserve"> Adquisición e implementación de infraestructura tecnológica </t>
  </si>
  <si>
    <t>Fortalecimiento de la seguridad de la información y ciberseguridad</t>
  </si>
  <si>
    <t>LE-12</t>
  </si>
  <si>
    <t>Actualización política LGBTIQ+</t>
  </si>
  <si>
    <t>Documentos de política pública elaborados</t>
  </si>
  <si>
    <t>Secretaría de Promoción Social, Inclusión y Equidad</t>
  </si>
  <si>
    <t xml:space="preserve">Dirección de poblaciones </t>
  </si>
  <si>
    <t>Actualización política de Primera infancia</t>
  </si>
  <si>
    <t>Actualización política de Fortalecimiento familiar</t>
  </si>
  <si>
    <t>Actualización política de Adulto mayor</t>
  </si>
  <si>
    <t>Actualización política de Población migrante</t>
  </si>
  <si>
    <t>Actualización política de Juventudes</t>
  </si>
  <si>
    <t>Actualización política de Afrodescendientes</t>
  </si>
  <si>
    <t>Actualización política de Habitante de calle</t>
  </si>
  <si>
    <t>Cohesión Social</t>
  </si>
  <si>
    <t xml:space="preserve">Estrategia de fortalecimiento de capacidades a lideres comunitarios. </t>
  </si>
  <si>
    <t>1. Formulación del proyecto.  
2. Presentación y aprobación banco de proyectos. 
3. Proceso licitatorio. 
4. Firma de convenio. 
5. Puesta en marcha de convenio.</t>
  </si>
  <si>
    <t>Dirección de Comunidades</t>
  </si>
  <si>
    <t>Centros de Transformación Social y Comunitarias</t>
  </si>
  <si>
    <t>Ejecución y Puesta en Marcha de la estrategia Centros de Transformación social y comunitarios.</t>
  </si>
  <si>
    <t>1. Formulación del proyecto. 
2. Presentación y aprobación banco de proyectos. 
3. Proceso licitatorio. 
4. Firma de convenio. 
5. Puesta en marcha de centros de transformación social.</t>
  </si>
  <si>
    <t>Juventudes 500+</t>
  </si>
  <si>
    <t>Edificaciones de atención a la adolescencia y juventud construidas</t>
  </si>
  <si>
    <t xml:space="preserve">Puesta en marcha de una (1) casa de la juventud. </t>
  </si>
  <si>
    <t>1. Formulación del proyecto. 
2. Presentación y aprobación banco de proyectos. 
3. Gestión ante activos especiales 
4. Proceso licitatorio.
 5. Firma de convenio. 
6. Inicio proceso de construcción. 
7. Puesta en marcha de una casa de las juventudes.</t>
  </si>
  <si>
    <t xml:space="preserve">Dirección de Infancia y Adolescencia </t>
  </si>
  <si>
    <t xml:space="preserve">Ruta de Transformación Social y Comunitaria </t>
  </si>
  <si>
    <t>Beneficiarios potenciales para quienes se gestiona la oferta social</t>
  </si>
  <si>
    <t>Puesta en marcha de la estrategia “Ruta Social” a través de la puesta en marcha de una estrategia de unidades móviles de apoyo para ampliar la oferta institucional, en áreas de difícil acceso.</t>
  </si>
  <si>
    <t>1. Formulación del proyecto. 
2. Presentación y aprobación banco de proyectos. 
3. Proceso de elección de operador . 
4. Firma de convenio. 
5. Puesta en marcha del proyecto.</t>
  </si>
  <si>
    <t xml:space="preserve">Dirección de Comunidades </t>
  </si>
  <si>
    <t xml:space="preserve">Mejoramiento de espacios para la cohesión social </t>
  </si>
  <si>
    <t>Centros comunitarios adecuados</t>
  </si>
  <si>
    <t>Restauración de centros de transformación social comunitarios.</t>
  </si>
  <si>
    <t>1. Formulación del proyecto. 
2. Presentación y aprobación banco de proyectos.  
3. Proceso licitatorio. 
4. Firma de convenio. 
5. Inicio proceso de adecuaciones. 
6. Puesta en marcha de centros de transformación social.</t>
  </si>
  <si>
    <t xml:space="preserve">Centro Intégrate </t>
  </si>
  <si>
    <t>Mecanismos de articulación implementados para la gestión de oferta social</t>
  </si>
  <si>
    <t>Fortalecer una estrategia de respuesta institucional a la población migrante en el Distrito de Santa Marta a través de la estrategia “Intégrate”</t>
  </si>
  <si>
    <t xml:space="preserve">1. Formulación de plan de trabajo. 
2. Contratación personal Alcaldía para el centro. 
3. Puesta en Marcha de la estrategia centro Intégrate. 
4. Desarrollo de jornadas. </t>
  </si>
  <si>
    <t xml:space="preserve">Nuevos Espacios para la atención de adultos Mayores </t>
  </si>
  <si>
    <t>Centros de día para el adulto mayor adecuados</t>
  </si>
  <si>
    <t>Centros vida de día para el adulto mayor adecuados</t>
  </si>
  <si>
    <t>1. Compra del predio para construcción del Centro. 
2. Formulación del proyecto del centro. 
3. Presentación y aprobación banco de proyectos. 
 4. Proceso licitatorio. 
5. Firma de convenio. 
6. Inicio proceso de construcción . 
7. Puesta en marcha de centro vida de día para adulto mayor.</t>
  </si>
  <si>
    <t>Dirección de Poblaciones</t>
  </si>
  <si>
    <t>Centro vida día para el adulto mayor</t>
  </si>
  <si>
    <t xml:space="preserve"> 1. Formulación del proyecto para la atención. 
2. Presentación y aprobación banco de proyectos.  
3. Proceso licitatorio.
 4. Firma de convenio. 
5. Inicio proceso de focalización de adultos mayores  
6. Puesta en marcha de centro vida de día para adulto mayor.</t>
  </si>
  <si>
    <t>Centro de Bienestar para el Adulto Mayor.</t>
  </si>
  <si>
    <t>Centros de bienestar para el adulto mayor adecuados</t>
  </si>
  <si>
    <t xml:space="preserve"> 1. Formulación del proyecto para la atención. 
2. Presentación y aprobación banco de proyectos.  
3. Proceso licitatorio. 
4. Firma de convenio. 
5. Inicio proceso de focalización de adultos mayores 
 6. Puesta en marcha de centro de bienestar para adulto mayor.</t>
  </si>
  <si>
    <t>Atención Integral para habitantes de calle</t>
  </si>
  <si>
    <t xml:space="preserve">Personas atendidas con servicios integrales </t>
  </si>
  <si>
    <t>Servicio de atención integral al habitante de la calle</t>
  </si>
  <si>
    <t xml:space="preserve"> 1. Formulación del proyecto para la atención. 
2. Presentación y aprobación banco de proyectos.  
3. Proceso licitatorio. 
4. Firma de convenio.  
5. Puesta en marcha de centro integral de atención de habitante de calle.</t>
  </si>
  <si>
    <t xml:space="preserve">Centro de Atención Integral para Habitante de calle </t>
  </si>
  <si>
    <t>Centros de atención de habitantes de calle construidos y dotados</t>
  </si>
  <si>
    <t>Centros de atención de habitantes de la calle construidos y dotados</t>
  </si>
  <si>
    <t>1. Formulación del proyecto. 
2. Presentación y aprobación banco de proyectos.  
3. Proceso licitatorio.
 4. Firma de convenio. 
5. Inicio proceso de construcción y/o adecuaciones. 
6. Puesta en marcha de centros integral para habitante de calle.</t>
  </si>
  <si>
    <t>Santa Marta Incluyente</t>
  </si>
  <si>
    <t>Personas con discapacidad atendidas con servicios integrales</t>
  </si>
  <si>
    <t>Servicio de atención integral a población en condición de discapacidad</t>
  </si>
  <si>
    <t xml:space="preserve"> 1. Formulación del proyecto para la atención. 
2. Presentación y aprobación banco de proyectos.  
3. Proceso licitatorio.
 4. Firma de convenio.  
5. Puesta en marcha de proceso de atención integral a población con discapacidad.</t>
  </si>
  <si>
    <t>Espacios de Participación - Juventudes 500+</t>
  </si>
  <si>
    <t xml:space="preserve">Garantía de participación para los jóvenes del distrito de Santa Marta, a través de las asambleas de juventudes, en las localidades y el Distrito. </t>
  </si>
  <si>
    <t>1. Formulación del proyecto. 
2. Presentación y aprobación banco de proyectos.  
3. Proceso de selección de operador . 
4. Firma de convenio. 
5. Definición de espacios de concertación con jóvenes. 
6. Plan de Acción y cronogramas. 
7. Desarrollo de Asambleas de juventudes.</t>
  </si>
  <si>
    <t>* Formulación de PMA PED Paz Verde
* Formulación de PMA PED Rumbera
* Formulación de PMA PED Bonaigua</t>
  </si>
  <si>
    <t>1. Otorgar apoyos  para organizaciones carnavaleras (Sayco y Acampo para eventos de
coronación) 
2. Realizar  convocatorias artísticas 
3. Otorgar apoyo a gestores culturales para la realización de actividades Recreativas y
culturales que visibilicen la preservación y conservación de la fauna y flora durante la realización del Carnaval al Rio</t>
  </si>
  <si>
    <t xml:space="preserve">Agua potable y Saneamiento Básico </t>
  </si>
  <si>
    <t xml:space="preserve">Elaboración de estudios y diseños </t>
  </si>
  <si>
    <t xml:space="preserve">Elaborar el plan estratégico de Gestión por Demanda para el Distrito de Santa Marta, así como la realización de los términos de referencia necesarios para la contratación de las obras de interventoría que permitan la implementación del Plan Estratégico, de acuerdo con los alcances definidos en el mismo </t>
  </si>
  <si>
    <t>Plan estratégico de Gestión por Demanda para el Distrito de Santa marta entregado</t>
  </si>
  <si>
    <t xml:space="preserve">Plan estratégico terminado </t>
  </si>
  <si>
    <t>Construcción Colector Alcantarillado Sanitario Vía Alterna al Puerto Etapa II - Fase 1 en la Ciudad de  Santa Marta</t>
  </si>
  <si>
    <t xml:space="preserve">Gestión de recursos para su ejecución con  CENIT </t>
  </si>
  <si>
    <t xml:space="preserve">Estación de bombeo EBAR NORTE entregada rehabilitada  </t>
  </si>
  <si>
    <t>construcción y rehabilitación de estación de Bombeo entregada</t>
  </si>
  <si>
    <t xml:space="preserve">contratación e inicio de obra
se estima a 31 de diciembre 2026 contar con un 30% de avance de obra </t>
  </si>
  <si>
    <t xml:space="preserve">convenio firmado con EDUS
contratación de obra e interventoría </t>
  </si>
  <si>
    <t>contratación e inicio de obra
se estima a 31 de diciembre 2026 contar con un avance de obra de30%</t>
  </si>
  <si>
    <t>contratación e inicio de obra
se estima a 31 de diciembre 2026 contar con un avance de obra de 60%</t>
  </si>
  <si>
    <t>convenio firmado con EDUS</t>
  </si>
  <si>
    <t xml:space="preserve">contratación e inicio de obras </t>
  </si>
  <si>
    <t>Construcción EN PAVIMENTO RIGIDO DE LA CARRERA 22 “CAMINO AL RIO” (entre Troncal del Caribe y Av. del Rio) ETAPA I EN EL DISTRIO DE Santa Marta</t>
  </si>
  <si>
    <t>contratación e inicio de obras  se estima un avance en su ejecución de un 30%</t>
  </si>
  <si>
    <t>Mejoramiento de vía terciaria en pavimento rígido en bondigua-paso del mango municipio de Santa Marta departamento del  Magdalena</t>
  </si>
  <si>
    <t>vía terciaria en pavimento rígido entregada</t>
  </si>
  <si>
    <t xml:space="preserve">contratación e inicio de obras, se estima un avance en su ejecución del 80% </t>
  </si>
  <si>
    <t>REVISAR</t>
  </si>
  <si>
    <t xml:space="preserve">1.Ejecutar 56 obras barriales en las 3 localidades del distrito. 2.Proveer capacitación administrativa y legal a las juntas de acción  comunal del distrito para que lleven a cabo las obras conforme a la celebración de los convenios solidarios. 3.Proveer acompañamiento a las juntas de acción comunal en el desarrollo del programa </t>
  </si>
  <si>
    <t xml:space="preserve">
- Conversatorio : historia del sector Religioso
- 2 Concierto por la paz y la Reconciliación.
- Grupos musicales del sector Religioso.</t>
  </si>
  <si>
    <t xml:space="preserve">1. Conformación del Comité de Libertad Religiosa y de Cultos.
2.Caracterización del sector Religioso en el Distrito de Santa Marta, área Urbana y Rural.
3.Capacitación para la formalización de Iglesias del sector Religioso en cooperación con el Ministerio del Interior.
4.Celebración del día Nacional de Libertad Religiosa y de Cultos (4 de julio de 2026) .
5.Capacitaciones para el fortalecimiento académico y cultural del Sector Religioso y de cultos. 
6.Actividades pedagógicas y culturales que incentiven y eduquen a la población estudiantil en los derechos  que tenemos para ejercer la libertad de cultos y consciencia en la ciudad de Santa Marta. </t>
  </si>
  <si>
    <t>1.Gestionar la dotación de herramientas físicas y digitales para las Inspecciones de Policía, en coordinación con la Oficina TIC y bajo los parámetros del Plan Anual de Adquisiciones.   *Acciones 
-Consolidar el requerimiento técnico y específico de dotación.
- De acuerdo a las necesidades de cada una de las inspecciones, la Oficina TIC , realizar los estudios y trámites necesarios conforme al Plan Anual de Adquisiciones.
-La  Oficina TIC, ejecutar el proceso de compra  o adquisición para proceder a la entrega oficial de equipos a cada inspección.</t>
  </si>
  <si>
    <t>0406 - Generación de la información geográfica del territorio nacional</t>
  </si>
  <si>
    <t>Fortalecimiento Integral de la Dirección y Operación de la Unidad Administrativa Especial de Catastro Multipropósito del Distrito de Santa Marta</t>
  </si>
  <si>
    <t>Verificar la consistencia de los datos físicos, jurídicos y económicos de los predios objeto de actualización y conservación hasta el año 2023.</t>
  </si>
  <si>
    <t>Base catastral alfanumérica actualizada</t>
  </si>
  <si>
    <t>UAECMD - OPERADOR CATASTRAL</t>
  </si>
  <si>
    <t>- Diagnóstico y selección de los 40.065 predios objeto de verificación.
- Depuraciones de oficina y de campo.
- Seguimiento periódico a los reportes de evaluación SINIC emitidos por el IGAC, incorporando los hallazgos a los procesos internos de mejora continua.</t>
  </si>
  <si>
    <t>Febrero de 2026</t>
  </si>
  <si>
    <t>Diciembre de 2026</t>
  </si>
  <si>
    <t>SECRETARÍA DE HACIENDA - UAECMD</t>
  </si>
  <si>
    <t>Realizar la actualización catastral de los predios del Distrito con enfoque multipropósito (Urbana-Rural).</t>
  </si>
  <si>
    <t>Predios catastralmente actualizados con enfoque multipropósito</t>
  </si>
  <si>
    <t>- Levantamiento de información con tecnologías geoespaciales.
- Captura de datos físicos, jurídicos y económicos de los predios intervenidos.
- Determinación y aprobación de los avalúos catastrales actualizados.
- Socialización y sensibilización ciudadana, asegurando la participación de la comunidad en el proceso y la correcta actualización de los datos.</t>
  </si>
  <si>
    <t>obra entregada</t>
  </si>
  <si>
    <t xml:space="preserve">contratación e inicio de obra, se estima a 31 de diciembre 2026 contra con un avance de obra de 30% </t>
  </si>
  <si>
    <t>Santa Marta avanza en un política social y moderna para transformar vidas</t>
  </si>
  <si>
    <t>Reparación de elementos estructurales con recalce de vigas y columnas con concreto de reparación estructural para IED Escuela Normal Superior María Auxiliadora del Distrito de Santa Marta</t>
  </si>
  <si>
    <t>se estima para 31 de diciembre de 2026 un avance en su ejecución del 70%</t>
  </si>
  <si>
    <t>Anuar esfuerzos humanos, administrativos, financieros, jurídicos y de asistencia técnica, para realizar la actualización de estudios técnicos y construcción de muelles para embarcaciones menores en el litoral de Santa Marta, en el marco del proyecto N° FNTP-2024-241</t>
  </si>
  <si>
    <t>estudios técnicos terminados e inicio de obra, se estima a diciembre 2026 un avance en su ejecución del 40%</t>
  </si>
  <si>
    <t>LE-10</t>
  </si>
  <si>
    <t xml:space="preserve"> Fortalecimiento DE LA EJECUCIÓN DEL PLAN DE SALUD PÚBLICA DE INTERVENCIONES COLECTIVAS (PIC) Y GESTION DE LA SALUDPUBLICA VIGENCIA 2026 DEL DISTRITO DE Santa Marta".</t>
  </si>
  <si>
    <t>A 2027 en el Distrito de Santa Marta El 100% de los puestos y centros de salud urbanos y rurales, incluyendo aquellos que prestan servicio de la salud  propia de la medicina tradicional y ancestral de los pueblos  han sido adecuados y dotados de acuerdo al plan maestro de estructuración con cumplimiento de lo ordenado en el marco de atención primaria en salud y las redes integrales que ha definido la entidad territorial y de la normatividad que regula la materia</t>
  </si>
  <si>
    <t>Acciones de Inspección, control y vigilancia Desarrolladas</t>
  </si>
  <si>
    <t>Porcentaje</t>
  </si>
  <si>
    <t xml:space="preserve">DESPACHO - CALIDAD </t>
  </si>
  <si>
    <t>DESARROLLO INSTITUCIONAL Y SECTORIAL PARA EL EJERCICIO DE LA AUTORIDAD SANITARIA.</t>
  </si>
  <si>
    <t xml:space="preserve">A 2027 en el Distrito de Santa Marta el 100% de los prestadores de servicios de salud de cualquier nivel de atención así como los prestadores independientes de servicios de salud han sido objeto de la IVC ( Inspección vigilancia y control) por  la ET (Entidad Territorial) garantizando cumplimiento  del SOCG y garantizando la salud y seguridad del paciente </t>
  </si>
  <si>
    <t>Aseguramiento</t>
  </si>
  <si>
    <t xml:space="preserve">2. A 2027  en el Distrito de Santa Marta el 100% de los establecimientos de interés sanitarios han sido objeto de acciones de  IVC, para intervenir los determinantes sociales asociados a problemas de salud pública derivados del ambiente (saneamiento básico y calidad del aire, calidad del Agua, sanidad portuaria, medicamentos y sustancias toxicas, veterinarios y similares) </t>
  </si>
  <si>
    <t xml:space="preserve">DIRECCION DE SALUD PUBLICA - SALUD AMBIENTAL </t>
  </si>
  <si>
    <t>A 2027 en el Distrito de Santa Marta se han ejecutado  cuatro (4) planes de acción de visitas a los establecimientos abiertos al público, bodegas, puertos y vehículos sometidos a  inspección , vigilancia y control sanitario en buenas prácticas higiénicas en la manipulación de alimentos y bebidas.</t>
  </si>
  <si>
    <t>Fortalecimiento DE LA EJECUCIÓN DEL PLAN DE SALUD PÚBLICA DE INTERVENCIONES COLECTIVAS (PIC) Y GESTION DE LA SALUDPUBLICA VIGENCIA 2026 DEL DISTRITO DE Santa Marta".</t>
  </si>
  <si>
    <t>A 2027 en el Distrito de Santa Marta se han realizado el 100%  de las  acciones de la vigilancia Entomológica dentro del análisis integral e integrado de la información</t>
  </si>
  <si>
    <t>Distritos que realizan la vigilancia sanitaria e Inspección Vigilancia y Control  de la gestión del Sistema general de Seguridad Social en Salud  en su jurisdicción real y efectivamente  realizados</t>
  </si>
  <si>
    <t xml:space="preserve">DIRECCION DE SALUD PUBLICA </t>
  </si>
  <si>
    <t xml:space="preserve">A 2027 en el Distrito de Santa Marta se han verificado al 95% de las UPGD y UI, en el cumplimiento de la aplicación de los Lineamientos Nacionales en  relación a la oportunidad y calidad  en el  registro en el SIVIGILA y en las acciones individuales y colectivas según las competencias de cada Institución </t>
  </si>
  <si>
    <t xml:space="preserve">A 2027 en el Distrito de Santa Marta  el 100%   se han realizado las investigaciones Epidemiológicas de Campo  conforme a los protocolos establecidos de los eventos que las han requerido </t>
  </si>
  <si>
    <t>salud publica</t>
  </si>
  <si>
    <t xml:space="preserve">A 2027 en el Distrito de Santa Marta se ha logrado el aseguramiento en el Sistema General de Seguridad Social en Salud  de 3.563  personas residentes en el área rural </t>
  </si>
  <si>
    <t>Personas afiliadas al régimen subsidiado</t>
  </si>
  <si>
    <t>Número</t>
  </si>
  <si>
    <t>* Realizar Afiliaciones, a través del Sistema de Afiliación SAT.</t>
  </si>
  <si>
    <t>DIRECCIÓN DE GESTIÓN DE SERVICIOS EN SALUD Y ASEGURAMIENTO</t>
  </si>
  <si>
    <t>A 2027 en el Distrito de Santa Marta se ha mantenido la cobertura al 100% del Régimen Subsidiado</t>
  </si>
  <si>
    <t xml:space="preserve">* Realizar  trimestralmente  la programación y concertación  de asistencias técnicas  a las IPS públicas y privadas para mantener el aseguramiento en el un 100% en el Distrito de Santa Marta.
* Realizar  Jornadas para aseguramiento en el SGSSS, en la zona rural del Distrito de Santa Marta. 
* Realizar cuatro   mesas de depuración de cartera al año entre las EPS e IPS y hacer seguimiento.
* Realizar  plan de auditoria para el año 2026.
* Realizar reportes trimestrales al Ministerio de Salud de las facturas radicadas por atención de urgencias a la población migrante.
* Realizar  auditorias a las facturas presentadas durante los doce (12) meses del año 2026.
</t>
  </si>
  <si>
    <t xml:space="preserve">DIRECCIÓN DE GESTIÓN DE SERVICIOS EN SALUD Y ASEGURAMIENTO
OFICINA DE APOYO A LA GESTION </t>
  </si>
  <si>
    <t>A 2027 en el Distrito de Santa Marta se ha logrado un índice de  Desempeño de la Gestión Integral en Salud  del 90% en el cumplimiento de los indicadores técnicos y financieros del PTS 2024-2027</t>
  </si>
  <si>
    <t>Documentos de planeación con seguimiento realizado</t>
  </si>
  <si>
    <t>* Actualizar  ASIS territorial vigencia 2026 ; priorizar riesgos; formular PAS; definir metas SP urbano–rural; articular PTS–PIC–PDSP.
* Presentar informes técnico-financieros mensuales de PSPIC, Trimestrales del PAS, Anuales de Metas de producto y avance de metas de resultado.
* Conformar  Mesa Técnica distrital de salud rural según lineamientos por MSPS.
* Conformar un equipo integral (institucional, sectorial y participación) para la planificación, implementación y seguimiento del PNSR
* Formular Plan de salud pública de intervenciones colectivas - Anexo técnico Definir territorios y EBS</t>
  </si>
  <si>
    <t xml:space="preserve">DESPACHO
DIRECCION DE SALUD PUBLICA </t>
  </si>
  <si>
    <t xml:space="preserve">A 2027 en el Distrito de Santa Marta se  ha ejecuta do el proyecto de la construcción de la ESE de segundo nivel Materno Infantil  y la sede de 3 Nivel Santa Marta 500+ y así logrado tener red pública integral en los niveles primarios y complementario </t>
  </si>
  <si>
    <t>DESPACHO</t>
  </si>
  <si>
    <t>A 2027 en el Distrito de Santa Marta se  ha ejecuta do el proyecto de la construcción de la sede administrativa propia de la Secretaria Distrital de Salud</t>
  </si>
  <si>
    <t>Sedes construidas</t>
  </si>
  <si>
    <t xml:space="preserve">* Estructurar el proyecto  e iniciar su gestión </t>
  </si>
  <si>
    <t xml:space="preserve">A 2027 en el Distrito de Santa Marta se ha ejecutado el proyecto de la construcción del laboratorio de salud pública distrital avalado por el Ente de Dirección nacional que garantiza la inmediata respuesta de eventos globales que se han derivado del flujo  turístico, de ser el séptimo (7) receptor del desplazamiento de  víctimas  tener una población migrante del 10% del total de su población </t>
  </si>
  <si>
    <t>* Gestionar la totalidad de Procesos jurídicos y técnicos  pertinentes para estructurar proyectos.
* Ejecución de proyectos.</t>
  </si>
  <si>
    <t xml:space="preserve">A 2027 en el Distrito de Santa Marta  se ha Implementado como uno de sus pilares en APS la política de Participación social en salud   para generar mecanismos y espacios de participación, socialización y abogacía, para la participación en la planeación social, comunitaria y ciudadana en salud y para la participación en la atención integral en salud, la salud pública, la gobernanza en salud y las intervenciones colectivas. </t>
  </si>
  <si>
    <t>Mecanismos y espacios de participación social en salud conformados</t>
  </si>
  <si>
    <t>A 2027 en el Distrito de Santa Marta  Los EBS  han identificado las barreras de acceso a la salud universal de personas  OSIGD-LGBTI OSIGD (Personas con orientación sexual e identidad género diversa), han  definido planes de intervención y ejecutado las intervenciones socio sanitarias para garantizar sus derechos</t>
  </si>
  <si>
    <t>Estrategias de promoción de la salud en temas de salud sexual y reproductiva implementadas</t>
  </si>
  <si>
    <t>numero</t>
  </si>
  <si>
    <t xml:space="preserve">A 2027 en el Distrito de Santa Marta se ha garantizado el derecho a la salud diferencial e intercultural de los Pueblos y comunidades étnicas y campesinas, mujeres, sectores LGBTIQ+ y otras poblaciones por condición y/o situación  mediante la estructuración e implementación  de servicios socio sanitarios que cumplen con normatividad y respetan la autonomía y la diferencia </t>
  </si>
  <si>
    <t>Personas atendidas con campañas de promoción de la salud  y prevención de riesgos asociados a condiciones no transmisibles</t>
  </si>
  <si>
    <t>A 2027 implementar estrategias basadas en la inclusión y promoción en la salud  para los habitantes de calle en las instituciones de salud públicas y privadas, con la finalidad de dar cumplimiento a lo establecido en la Ley 161 de 2013, en donde se resalta la pertinencia del modelo e implementación  a esta población en los casos de las enfermedades desatendidas de tuberculosis y lepra en el Distrito de Santa Marta.</t>
  </si>
  <si>
    <t>Personas atendidas con servicio de salud</t>
  </si>
  <si>
    <t>A 2027 en el Distrito de Santa Marta se ha implementado en un  100% el proyecto de atención psicosocial para población migrante.</t>
  </si>
  <si>
    <t>Estrategias de promoción de la salud en temas de salud mental y convivencia social pacifica implementadas</t>
  </si>
  <si>
    <t xml:space="preserve">A 2027 en el Distrito de Santa Marta se ha implementado en el 100% el proyecto de atención psicosocial comunitaria  para Pueblos y comunidades étnicas y campesinas, mujeres, sectores LGBTIQ+ y otras poblaciones por condición y/o situación </t>
  </si>
  <si>
    <t>Personas víctimas del conflicto armado atendidas con atención psicosocial</t>
  </si>
  <si>
    <t>* Promover campañas de convivencia ciudadana y resolución pacífica de conflictos en entornos urbanos priorizados.
* Realizar seguimientos a la ESE Alejandro Prospero Reverend en el marco de la implementación del programa de PAPSIVI en el marco de la Resolución 820 de 2022
* Realizar mesas de trabajo para articulación con PDET Pilar 8 (Reconciliación, Convivencia y Construcción de Paz)
* Desarrollar jornadas educativas con población víctima sobre cuidado emocional y rutas.</t>
  </si>
  <si>
    <t xml:space="preserve">A 2027  en el Distrito de Santa Marta se han articulado y coordinado las acciones que definió el Sistema Indígena de Salud propio e Intercultural-SISPI con el PTS y el PAS de cada vigencia , para el fortalecimiento de la APS de los pueblos y comunidades  indígenas mediante la formulación y concertación anual del PAS indígena </t>
  </si>
  <si>
    <t>A 2027en la zona rural y rural dispersa del Distrito de Santa Marta incluyendo los territorios colectivos indígenas  han definido mediante UN  estudio de morbilidad sentida, oportunidad ,eficiencia y rentabilidad social la necesidad de CAPS PRINCIPALES RURALES  donde se prestan los servicios individuales y colectivos  que garantizan el derecho a la salud</t>
  </si>
  <si>
    <t xml:space="preserve">A 2027  en el Distrito de Santa Marta los 5 pueblos indígenas de la Sierra Nevada (Arhuaco, Kogui-Malayo, Wiwa, ETE-Enaka y Taganga) han construido y formulado sus modelos de salud propia en el marco del SISPI según lineamientos del Ministerio de Salud y Protección Social </t>
  </si>
  <si>
    <t xml:space="preserve">A 2027  en el Distrito de Santa Marta se han formulado y ejecutado el 100% de las estrategias para la inclusión del enfoque diferencial étnico, en conjunción con los demás enfoques diferenciales, en el marco de la atención integral en salud para las comunidades negras, Afrocolombianas que han  permitido la construcción del modelo de salud propio de las comunidades afrocolombianas </t>
  </si>
  <si>
    <t>Numero</t>
  </si>
  <si>
    <t>CUIDADO DE LA SALUD EN EL TERRITORIO.</t>
  </si>
  <si>
    <t>* Ejecutar 5 talleres de autocuidado y prevención de lesiones músculo-esqueléticas en trabajadores ambulantes
* Realizar campañas para fomentar prácticas seguras de manipulación de alimentos en vendedores estacionarios.
* Desarrollar valoraciones de riesgos individuales en trabajadores informales priorizados.
* Desarrollar  jornadas de vacunación (tétanos, influenza) para trabajadores informales expuestos a riesgos ambientales.
* Ejecutar 3 talleres sobre salud mental para trabajadores informales rurales.
* Ejecutar  jornadas educativas a vendedores ambulantes veredales sobre manipulación de alimentos.</t>
  </si>
  <si>
    <t>A 2027  en el Distrito de Santa Marta se han establecido y cumplido el 100% de los acuerdos y gestión de mecanismos para consolidar entornos seguros y saludables respecto de la presencia de trabajo sexual forzado de niños, niñas, mujeres y población LGBTIQ+ en articulación con la oficina de promoción social distrital</t>
  </si>
  <si>
    <t>Estrategias de gestión del riesgo en temas de salud sexual y reproductiva implementadas</t>
  </si>
  <si>
    <t xml:space="preserve">A 2027  en el Distrito de Santa Marta el 100% de las EAPB  o quien hacen sus veces han garantizado los anticonceptivos reversibles de larga duración en mujeres de 13 a 49 años </t>
  </si>
  <si>
    <t>Mujeres atendidas con campañas de gestión del riesgo en temas de salud sexual y reproductiva</t>
  </si>
  <si>
    <t>A 2027  en el Distrito de Santa Marta  la red integral de servicios de salud en los prestadores primarios  han garantizado  al 100% de  las mujeres de 10 a 19 años la disponibilidad y entrega de los métodos de protección segura , de manera gratuita</t>
  </si>
  <si>
    <t>A 2027  en el Distrito de Santa Marta se han diseñado e implementado el 100% de las acciones de atención integral en salud que han permitido el reconocimiento de contextos de discriminación y violencia que afectan a las personas y colectivos en los diferentes entornos y se sigan  fundamentando en el respeto por la vida propia y del otro</t>
  </si>
  <si>
    <t>Estrategias de gestión del riesgo en temas de consumo de sustancias psicoactivas implementadas</t>
  </si>
  <si>
    <t>ACUERDOS SOCIALES Y COMUNITARIOS PARA LA TRANSFORMACIÓN DE LAS INEQUIDADES EN SALUD  Y LA INCIDENCIA SOBRE LOS DETERMINANTES SOCIALES DE LA SALUD EN EL TERRITORIO.</t>
  </si>
  <si>
    <t>Estrategias de gestión del riesgo en temas de trastornos mentales implementadas</t>
  </si>
  <si>
    <t>A 2027  en el Distrito de Santa Marta el sector educativo y el sector salud con apoyo de la participación social ha logrado identificar en la población escolarizada la prevalencia de consumo de alcohol, sustancias ilícitas y Sucedáneos e imitadores (Cigarrillos Electrónicos) y mediante estrategia construida entre los actores ha implementado una política de intervención directa y grupal de dicho determinante social</t>
  </si>
  <si>
    <t>Estrategias de promoción de la salud en temas de consumo de sustancias psicoactivas implementadas</t>
  </si>
  <si>
    <t>A 2027  en el Distrito de Santa Marta se cuenta por cada territorio APS con una zona de orientación y centro de escucha como el espacio social donde las personas en condición de fragilidad y exclusión social han compartido sus experiencias de vida, conocimientos, dudas y ansiedades relacionadas con su cuidado y bienestar físico y mental</t>
  </si>
  <si>
    <t>A 2027  en el Distrito de Santa Marta el 100% de mototaxistas y personas que conducen motocarros se encuentran asociados , tienen SOAT,  licencias de conducción vigentes y asistencia al curso de seguridad y salud en el trabajo  que han realizado anualmente los gestores del riesgo de la salud laboral</t>
  </si>
  <si>
    <t>A 2027  en el Distrito de Santa Marta el 100% de prestadores de servicios de salud colectivos e individuales han garantizado en sus portafolios y planes de beneficios la gestión efectiva de todas y cada una de las intervenciones  individuales y colectivas de la Ruta -RIA materno perinatal  desde la preconcepción hasta la atención del recién nacido en el marco del modelo preventivo y predictivo</t>
  </si>
  <si>
    <t xml:space="preserve">A 2027  en el Distrito de Santa Marta se han fortalecido con los actores del sistema de salud  y de la participación social  la gestión territorial para el abordaje de las enfermedades no transmisibles en todos los entornos  con cuatro  (4) estrategias de intervención en el marco del modelo de salud preventivo y predictivo Una (1) para  la salud bucal, una (1) para la salud visual, una (1) para la salud auditiva y una (1) para las enfermedades huérfanas/raras </t>
  </si>
  <si>
    <t>Estrategias de promoción de la salud  y prevención de riesgos asociados a condiciones no transmisibles implementadas</t>
  </si>
  <si>
    <t xml:space="preserve">A 2027  en el Distrito de Santa Marta  las EAPB o quien hagan sus veces, los demás actores sectoriales y comunitarios garantizan desde el modelo preventivo y predictivo  al  100%  de las mujeres de  todas las acciones promocionales y de gestión de riesgo colectivo  en la Ruta de promoción y mantenimiento de la salud como las de diagnóstico, tratamiento, rehabilitación y paliación  en la operación de la RIA específica para personas con riesgo y/o que padecen Cáncer  de cuello uterino </t>
  </si>
  <si>
    <t>A 2027  en el Distrito de Santa Marta se han diseñado y promocionado el 100% de las actividades colectivas de educación para la salud que han permitido recuperar y fortalecer las prácticas culturales propias (artísticas, lúdicas y deportivas), en conjunto con la gestión en salud pública propiciando espacios comunitarios y familiares que han garantizado  la vida y el bienestar de los menores de 5 años</t>
  </si>
  <si>
    <t>Estrategias de gestión para abordar condiciones crónicas prevalentes implementadas</t>
  </si>
  <si>
    <t xml:space="preserve">A 2027  en el Distrito de Santa Marta  se ha garantizado  para los menores de 5 años la seguridad y soberanía alimentaria para garantizarles el derecho fundamental a una  alimentación saludable e inocua mediante una (1)  estrategia comunicativa que se construye con la participación de CSAN, productores y distribuidores de alimentos  representantes de padres y cuidadores, ICBF y Colegio de Nutricionistas </t>
  </si>
  <si>
    <t>Desarrollar  jornadas en salud   articulando los planes de beneficios individuales y colectivos para la identificación oportuna de sintomáticos respiratorios en poblaciones vulnerables  del  municipio (desplazados, victimas, niños menores de cinco años, ancianos) y su canalización hacia los servicios de salud (dar a conocer la RIAS), en el ámbito rural y urbano mediante aplicación de test para EPOC como intervención de alta externalidad.</t>
  </si>
  <si>
    <t>Estrategias de gestión del riesgo para enfermedades inmunoprevenibles implementadas</t>
  </si>
  <si>
    <t>A 2027 en el Distrito de Santa Marta cuenta  con EBS  conformados y operando en el 100% de los territorios y micro territorios asignados por la entidad territorial en las 3 localidades incluyendo equipos multidisciplinarios complementarios territoriales de salud ETS  de otros profesionales del área de la salud, del área social , de técnicos y de especialistas en Medicina</t>
  </si>
  <si>
    <t>A 2027 en el Distrito de Santa Marta EL 100% de los hogares caracterizados en  los 128 Micro territorios  georreferenciados para el Distrito  de Santa Marta cuentan  plan de cuidado primario  PICP formulado por EBS que garantizan derechos y condiciones de vida digna en la resolución de sus necesidades sociosanitarias de la vivienda, la familia y las personas que la componen</t>
  </si>
  <si>
    <t>A 2027 en el Distrito de Santa Marta el 100% de  los mecanismos de participación social en salud (CTSSS, COPACOS, Veedurías, SIAU y ORGANIZACIONES de la SOCIEDAD ) se encuentra conformados  y operando bajo la tutela y coordinación de la oficina de participación social de la Secretaria Distrital de Salud como ejercicio de la democracia en el territorio y pilar de la APS</t>
  </si>
  <si>
    <t>Laboratorios habilitados para toma y análisis de muestras</t>
  </si>
  <si>
    <t>Pacientes atendidos con medicamentos en salud financiados con cargo a los recursos de la UPC del Régimen Subsidiado</t>
  </si>
  <si>
    <t>Personas con valoración clínica multidisciplinaria simultanea realizada con resultado condición de discapacidad</t>
  </si>
  <si>
    <t>A 2027 en el Distrito de Santa Marta se ha diseñado, implementado , evaluado y ajustado anualmente un (1) Modelo de Preparación y Respuesta en Salud Pública</t>
  </si>
  <si>
    <t>Documentos de planeación en salud pública para atención de emergencias y desastres elaborados</t>
  </si>
  <si>
    <t>A 2027 en el Distrito de Santa Marta el 100% de las sedes de la red pública han construido e implementado  un plan de respuesta inmediata ante emergencias, desastres y pandemias desde la estrategia Hospitales Seguros  con servicio de telesalud que garantiza desde el sector la atención inmediata y oportuna de personas y familias que sean afectas por tales situaciones repentinas, no esperadas ni pronosticadas</t>
  </si>
  <si>
    <t>Campañas de gestión del riesgo para abordar situaciones de salud relacionadas con condiciones ambientales implementadas</t>
  </si>
  <si>
    <t xml:space="preserve"> A 2027 en el Distrito de Santa Marta se han conformado 3 redes locales de vigilancia en salud pública comunitaria -VSPC que bajo el liderazgo del equipo de Vigilancia de la autoridad sanitaria  prioriza comunidades o grupos poblacionales específicos donde se evidencia alta omisión en la detección y reporte de eventos de interés en salud pública o hechos vitales logrando desde la participación comunitaria la notificación obligatoria e intervención de las ENOS </t>
  </si>
  <si>
    <t xml:space="preserve">A 2027 en el Distrito de Santa Marta se ha diseñado e implementado un sistema de información integrado con formatos y métodos de cálculo de indicadores parametrizados  que se alimentan en diversos Software plataformas virtuales e i integran APPIS que en tiempo real generan datos que han garantizado calidad y cobertura del registro desde los generadores del dato que ha incluido historia clínica electrónica unificada para el  distrito que permita la trazabilidad de las atenciones, el sistema de emergencias médicas, la Referencia Contrarreferencia y gestión efectiva del CRUE </t>
  </si>
  <si>
    <t>Sistema de información implementado</t>
  </si>
  <si>
    <t xml:space="preserve"> A 2027 en el Distrito de Santa Marta se han realizado el 100%  de las  acciones de la vigilancia Entomológica dentro del análisis integral e integrado de la información</t>
  </si>
  <si>
    <t>A 2027 en el Distrito de Santa Marta  la red integral pública distrital cuenta con suficiencia del 100% de profesionales de la salud en el prestador primario logrando resolver el 80% de los eventos mórbidos a fin de evitar sus efectos letales o desenlaces mortales</t>
  </si>
  <si>
    <t>Estrategias de promoción de la salud para abordar situaciones relacionadas con hábitat saludable implementadas</t>
  </si>
  <si>
    <t>Valoraciones multidisciplinarias realizadas</t>
  </si>
  <si>
    <t>Secretaria de Desarrollo Económico y de Competitividad</t>
  </si>
  <si>
    <t xml:space="preserve">Secretaria de Salud
</t>
  </si>
  <si>
    <t xml:space="preserve">Implementar Estrategia de Formación Territorial. intercultural de Atención Primaria en Salud, Salud Pública y Salud Colectiva y la identificación, diagnóstico y prevención de los riesgos relacionados con la ocupación en el marco del Sistema de Segur edad y Salud en el Trabajo (SST) y del trabajo digno y decente de la OIT
*Realizar Asistencia técnica  a las autoridades indígenas en salud sobre conformación, roles y operación de los EBS en el territorio
*Implementación de estrategias de comunicación y  divulgación sobre la Misión Medica con comunidades, personal sanitario y autoridades territoriales que  mitiguen la vulnerabilidad de la misión médica
*Los EBS étnicos cumplen las actividades del PIC étnico
*Realizar   visitas  semestrales de IVC a las IPS que atienden partos para identificar posible violencia obstétrica por el personal de salud 
*Desarrollar intervenciones de educación en salud fomentar practicas como:  identificación de riesgos potenciales en el lugar de trabajo, condiciones  psicosociales  e identificación y manejo del estrés a través de programas específicos en el trabajo en IPS priorizadas que atienden partos.
*Diseñar y ejecutar  estrategias informativas para  la promoción de la salud , sobre prácticas seguras, manejo de sustancias peligrosas y promoción de hábitos saludables, al talento humano en salud de las IPS del Distrito de Santa Marta.
*Realizar acuerdos con los prestadores de salud que atienden partos para generar plan de capacitación al talento humano para reducir los casos de violencia obstétrica. 
*Diseñar y difundir trimestralmente una estrategia para la socialización  del código de la NO VIOLENCIA OBSTETRICA al a talento humano en salud de las IPS que atienden partos
*Dar respuesta al 100% de las PQRS sobre violencia obstétrica y oficiar a los entes de control como al Comité de Ética Medica
</t>
  </si>
  <si>
    <t>1. Socialización de los documentos de Políticas Publicas con las comunidades. 
2. Colgar los borradores de política publica en botos participa de la Alcaldía.
3. Presentación de documentos a oficina jurídica,
4. Radicación de Políticas Publicas ante Concejo Distrital</t>
  </si>
  <si>
    <t>Dirección de Infancia</t>
  </si>
  <si>
    <t>1. Desarrollo de la consulta previa. 
2. Colgar los borradores de política publica en botos participa de la Alcaldía.
3. Presentación de documentos a oficina jurídica,
4. Radicación de Políticas Publicas ante Concejo Distrital</t>
  </si>
  <si>
    <t>1.Conformar Escuela de Liderazgo con el fin de proporcionar las herramientas y estrategias para el fortalecimiento de los mecanismos de participación ciudadana en el Distrito de Santa Marta . 
2.Instalar las cesiones de la vigencia  del concejo distrital de participación ciudadana, con el propósito de desarrollar las políticas publicas  de participación ciudadana en el  distrito de Santa Marta.</t>
  </si>
  <si>
    <t>1.Formulación y autorización  del proyecto- inicio del proceso precontractual.</t>
  </si>
  <si>
    <t xml:space="preserve">Dotación de inspecciones de policías </t>
  </si>
  <si>
    <t>Dirección de asuntos Policivos</t>
  </si>
  <si>
    <t xml:space="preserve">Santa Marta Avanza en una Política Social Moderna para Transformar Vidas </t>
  </si>
  <si>
    <t>aseguramiento y prestación de servicios</t>
  </si>
  <si>
    <t xml:space="preserve">* Estructurar (25%), Gestionar aprobación (25%)  financiación (25%) y contratación (25%) de los 25 proyectos para la implementación del plan de transformación y modernización de la red publica y en los que corresponda se gestiona el proyecto de Telemedicina.
* Presentar proyecto  para Dotar de Unidad Móvil para Mamografía, Ambulancias de transporte Asistencial básico – TAB a los Centros de Salud, transporte Asistencial Medicalizado – TAM al Hospital de Mediana Complejidad,  transporte Asistencial básico – TAB Marítima a la ESE Próspero Reverend
* Presentar proyecto  para Dotar de Transporte extramural a los Centros de Salud de Referencia 
* Presentar Proyecto para Establecer en el Distrito el Sistema de emergencias médicas - SEM
* Dotar de Transporte Cuatrimotos a los centros de Salud Rurales
* Dotar de Transporte  APH Motos a los centros de Salud de referencia
* Aplicar a las convocatorias a nivel territorial y nacional para presentar proyecto que aborden las políticas publicas en salud
* Realizar alianzas estratégicas para la formulación y estructuración del proyecto RADAR que  brinde los servicios de salud digital, radar de territorios, inteligencia epidemiológica y tele orientación
* Realizar reuniones, mesas de trabajo y salidas de campo con lideres y actores comunitarios para socializar y definir la formulación de proyecto
</t>
  </si>
  <si>
    <t>Inspección vigilancia y control</t>
  </si>
  <si>
    <t>Realizar visitas de Inspección, Vigilancia y control a los prestadores de servicios de salud, en la zona urbana y rural, conforme al cronograma en el Distrito de Santa Marta-.
* Atender de las peticiones, quejas, requerimientos que presentan los ciudadanos con respecto a la calidad en la prestación de servicios de salud en el Distrito de Santa Marta
* Atender los trámites de novedades en el registro de prestadores de servicios de salud REPS  que presentan los prestadores de servicios de salud habilitados en el territorio.
* Realizar  actividades de búsqueda activa de prestadores no inscritos en el territorio.
* Disponer y ejecutar de los recursos para  el desarrollo de  capacidades al talento humano de las instituciones del Sistema General de Seguridad Social en Salud que contribuyan a la gestión técnica, administrativa y financiera de las políticas en salud del Distrito de Santa Marta.
* Programar y disponer  de los insumos de interés en salud pública para el control de los riesgos de la población del Distrito de Santa Marta que presenta eventos de interés en salud pública según lo necesidad, con Pertinencia y Calidad 
* Brindar asistencias técnicas para la implementación del modulo telemedicina a los prestadores de servicios de salud con sede en zona rural.</t>
  </si>
  <si>
    <t>* Formular la política de salud ambiental distrital en el marco del COTSA
* Formular e implementar plan anual de IVC territorial según Resolución 100/24 para establecimientos de interés sanitario.
* Desarrollar visitas a establecimientos de interés en salud publica para prevenir riesgos según el plan formulado
* Formular e implementar plan anual de IVC territorial según Resolución 100/24 para establecimientos de interés sanitario
* Realizar inspecciones a establecimientos de preparación y expendio de alimentos y bebidas
* Ciclo de sensibilización mediante información en salud en  BPM de alimentos
* Formulación y adopción de la política de salud ambiental, en el marco del cual se establezca el plan estratégico que propone programas y proyectos a implementar</t>
  </si>
  <si>
    <t>* Monitoreo y seguimiento mensual a los indicadores de IRCA que se informen por los operadores
* Actividades de capacitación/inducción/reinducción a inspectores en normas IVC (internas y/o gestionadas con MINSALUD e INVIMA)
* Establecer con los sectores responsables metodología y operación para identificar e intervenir los determinantes sociales del ambiente por localidades.
* Definir , construir e implementar la estrategia de ENTORNOS SALUDABLES
* Convocar las mesas del COTSA  calidad del agua, saneamiento básico, enfermedades trasmitidas por vectores y de residuos. Para atender los siguientes aspectos: definir las acciones que promuevan el mejoramiento de la calidad y garantizar el acceso a agua potable, y ampliar la cobertura de la red de alcantarillado urbano
* Ejecutar campañas de salud ambiental y conservación del agua en entornos educativos en articulación con mecanismos de participación social.
* Realizar operativos de control de plagas y vectores urbanos (zoonosis, roedores)
* Coordinar  jornadas de control de vectores de Arbovirosis, Malaria, leishmaniasis y En. de Chagas con participación comunitaria.</t>
  </si>
  <si>
    <t>* Ejecutar los recursos transferidos para el funcionamiento del programa de enfermedades transmitidas por vectores
* Realizar  asistencia técnica a las 12  EPS e IPS públicas y privadas  para socialización y seguimientos a la adherencia a las guías y lineamientos de atención clínica integral de las Enfermedades Transmisibles por Vectores y Zoonosis.
* Formalizar  convenio con instituciones de formación e investigación para fortalecer prácticas de salud pública urbana y formación de técnicos y tecnólogos en temas relacionados con el riesgo ambiental.
*Realizar  estrategia para implementación de métodos físicos y químicos para evitar exposición a vectores de parvovirosis en barrios focalizados.
* Realizar identificación de casos de dengue mediante aplicación de prueba rápida NS1 + IgM/IgG en el marco de promoción de la salud y detección temprana.
* Realizar  estrategias de educación y comunicación para identificación de criaderos de vectores de parvovirosis en barrios focalizados.
* Realizar visitas domiciliarias para prevención de criaderos de vectores de parvovirosis en peri e intradomicilio
* Desarrollar jornadas comunitarias de control de las parvovirosis mediante identificación y eliminación de criaderos.
* Ejecutar ciclos de educación sobre higiene, saneamiento y prevención de las parvovirosis en centros penitenciarios, centros de vida, conventos y centros religiosos urbanos.
* Realizar jornadas interculturales de promoción de salud, prevención de las parvovirosis y prácticas protectoras con etnias presentes en el ámbito urbano.
* Ejecutar jornadas educativas en comunidades sobre control de vectores de Malaria, leishmaniasis y Enfermedad de Chagas en corregimientos.
* Ejecutar jornadas de educación en control de vectores en entornos escolares.</t>
  </si>
  <si>
    <t>A 2027 el 100% de las IPS publicas y privadas reciben asistencia técnica para la implementación del programa tuberculosis y lepra en el Distrito de Santa Marta con la finalidad de reforzar el seguimiento que se realiza a quienes padecen  de estas enfermedades, reduciendo las pérdidas en el tratamiento.</t>
  </si>
  <si>
    <t xml:space="preserve">* Realizar  visitas a las entidades IPS PUBLICAS Y PRIVADAS  priorizadas de salud para verificación el cumplimiento de los lineamientos de la resolución 227 de 2020 relacionados con la población diagnosticada con  enfermedades de tuberculosis y Hansen
* Garantizar de manera permanente la entrega de los medicamentos para el programa de tuberculosis y Hansen a las IPS del Distrito de Santa Marta.
</t>
  </si>
  <si>
    <t>* Realizar Asistencia técnicas de enfermedades transmisibles y ENOS  por eventos   de mayor frecuencias  
* Realizar asistencia técnica a las UPGD y UI de acuerdo a protocolo, lineamientos y normatividad vigente de los Eventos de Interés de Salud Pública (EISP) objeto de su relación Contractual entorno a la  Vigilancia en Salud Pública, priorizadas según comportamiento en el sistema de información.
* Realizar  seguimiento periódico  verificación al cumplimiento de la notificación a través del SIVIGILA de los eventos de reporte obligatorio definidos en los protocolos de vigilancia, en los términos de estructura de datos, responsabilidad, clasificación, periodicidad y destino señalados en los mismos y observando los estándares de calidad, veracidad y oportunidad de la información notificada por parte de la red que opera en el distrito. ( 1 Por semana epidemiológica  de la 27 a 52).
* Visitar  las potenciales UI y UPGD asignadas desde inicio de año por el INS para su clasificó a partir de BAI en RIPS cumpliendo con 10% de visitas a 30 de marzo, 40% a 20 de julio, 70% a 12 de octubre y 100% a 30 de diciembre.
* Realizar  a las   UPGD y UI seguimiento  al  cumplimiento de los protocolos, lineamientos y manuales de vigilancia en salud pública, la calidad en el diligenciamiento de las fichas correspondientes, la recolección de muestras y la realización de las pruebas de laboratorios, la búsqueda activa institucional, la notificación negativa, el uso correcto del sistema de información (suite de Si vigila 4.0) y de los procesos de análisis y divulgación de la información.
* Realizar  taller para desarrollar  capacidades  al talento humano  en  frontline ,respuesta  de brote, epidemias que se puedan presentar en el distrito de santa marta.
* Desarrollar ejercicios de simulación de respuesta sanitaria ante emergencias por desastres naturales o brotes epidémicos:.</t>
  </si>
  <si>
    <t>A 2027 en el Distrito de Santa Marta se ha realizado  mensualmente los comités de vigilancia epidemiológica para socialización de los eventos de interés en salud pública</t>
  </si>
  <si>
    <t>* Realizar COVE con frecuencia mensual   para análisis y retroalimentación de los eventos reportados.
* Desarrollar  espacios uno por mes para  fortalecer capacidades a los nodos de ReVCOM  para las tres localidades y la ruralidad.
* Realizar las acciones correctivas producto de  estudio de campo</t>
  </si>
  <si>
    <t>* Realizar investigación de campo o investigación de brote de emergencias identificadas en el Sistema de alerta temprana (SAT)  y vigilancia basada en comunidadad-Revcom, de eventos  y situaciones de salud pública de interés internacional,  a fin de realizar la  modificación del riesgo mediante la respuesta oportuna.
* Generar  Boletines  y  tableros de Problemas Epidemiológico de manera mensual  según  al comportamiento de cada evento.
* Realizar  de  los cargues en las plataformas y envío de los informes correspondiente a las acciones de vigilancia posterior a la ocurrencia de los evento teniendo en cuenta los tiempos dados en los protocolos e indicciones del referente de INS.</t>
  </si>
  <si>
    <t xml:space="preserve">* Socializar PTRRMR a todas las entidades responsables de su ejecución
* Inscribir en los Planes Bienales de Inversión en Salud todos los proyectados que se han planeado
* Priorizar recursos concertado del país, y entes locales.
</t>
  </si>
  <si>
    <t>* Fortalecer las competencias de líderes sociales, veedores y comunidad. Mediante Jornadas de capacitación en derechos y deberes en salud. Formación a asociaciones de usuarios y veedurías ciudadanas. Talleres sobre control social y normatividad en salud.
* Socializar planes, programas y resultados en salud. en el 100% de la estrategia  Alcaldías al Barrio abordar la población por localidad y  será compartida con los actores por medio de grupos de Wasap y redes sociales.
* Capacitar 100 lideres comunitarios en derechos y deberes en salud.
* Realizar  2 encuentros con actores sociales  de la PSS ( CTSS, COPACOS,ASOCIACIONES DE USUARIOS Y VEEDURIAS )
* Fortalecer las redes comunitarias en salud en PPSS por localidad.
* Atender de mera permanente  quejas, PQRS  y activar mecanismos de conciliación. 
* Responder a las barreras reportadas por EBS u otros actores sobre garantía del derecho a la salud e  integrar usuarios en procesos de mejoramiento y  análisis de PQRD relacionadas con la prestación de servicios.
* Realizar asamblea de los mecanismos de participación  con el fin de identificar  los conocimientos adquiridos en el trascurso del año .Resultados del Control Social y Veedurías de la vigencia 2025 Así como de la gestión en la oportunidad y garantía del derecho a la salud.</t>
  </si>
  <si>
    <t xml:space="preserve">* Realizar  la caracterización de la comunidad mediante levantamiento de un (1) censo de georeferenciación y bases de datos de líderes y talento humano en salud pertenecientes a la comunidad LGBTIQ+.
* Formalizar  alianza intersectorial con Educación y Cultura para sensibilizar sobre respeto y diversidad LGBTIQ+.
* Establecer con los representantes de comunidades OSIGD-LGBTI OSIGD (Personas con orientación sexual e identidad género diversa) mediante treinta (30) encuestas estructurada , aleatorias el estado actual de necesidades  y   alternativas de intervención para la prestación de servicios que garantice derecho y elimine la estigmatización.
* Realizar  Tamizajes para hepatitis B y C. (incluye consejería pre y post  para identificar riesgos y según resultados canalizar hacia los servicios socio sanitarios por los EBS  a miembros de la comunidad LGBTIQ+.
* Ejecutar 6 orientaciones a personas LGBTIQ+ rurales sobre salud sexual.
* Aplicar pruebas rápidas de VIH y sífilis para tamizaje temprano en población joven rural (extramural).
* Desarrollar  talleres  de derechos sexuales y reproductivos LGBTIQ+.
</t>
  </si>
  <si>
    <t>* Análisis  de la situación de salud de los habitantes de calle,identicados y caracterizados por oficina de promoción social distrital .
* Conformar redes comunitarias de Habitantes de Calle y concertar acciones programáticas integrales.
* Jornadas de salud para detección temprana y atención con énfasis en los eventos de enfermedades desatendidas de tuberculosis y lepra. Diagnostico, canalización y suministro de medicamentos</t>
  </si>
  <si>
    <t>* Análisis  de la situación de salud de los migrantes, campesinos, identidades y caracterizados por oficina de promoción social distrital .
* Realizar  mesas de articulación con IPS, Comunidad e Institucionalidad para definir acciones que disminuyan la incidencia de los eventos mórbidos y mortales de los migrantes , en especial la seguridad materna en captación , controles y atención tanto a obstante como al recién nacido
* Realizar  mesas de articulación con IPS, Comunidad e Institucionalidad para definir acciones que disminuyan la incidencia de los eventos mórbidos y mortales de los campesinos en especial los derivados de su labor tales como pescadores, agricultores, jornaleros y todas las actividades relacionadas con el campo.
* Realizar jornadas de Información y de Educación y Comunicación en autocuidado en salud y en rutas de atención en salud para la población migrante y  campesinos no afiliada.</t>
  </si>
  <si>
    <t xml:space="preserve">A 2027  en el Distrito de Santa Marta  el 100% de las víctimas de conflicto gozan efectivamente del derecho a la salud integral mediante la red integrada que oferta la ESE Prospero Reverend  y su programa de atención Psicosocial por Equipos Territoriales básicos de salud y complementarios de especialistas en salud </t>
  </si>
  <si>
    <t>* Realizar mesas de diálogo intercultural que definan obligaciones y competencias mutuas dentro del reconocimiento y diálogo de los sistemas propios y el occidental para formular y concertar plan de acción para la implantación del SISPI Decreto 80 de 2025 
* Realizar convenios con la academia para formación de talento humano en salud
* Realizar campaña comunitaria para la implementación de la salud mental promoviendo el bienestar emocional y la prevención de conductas suicidas mediante el intercambio de saberes, experiencias y estrategias de cuidado entre los participantes.
* Realizar  campañas de vacunación humana en los territorios definidos por la autoridades indígenas de salud
* Realizar  campaña para implementación de métodos físicos o mecánicos, biológicos, químicos para evitar la exposición de las comunidades a los vectores biológicos, así como la prevención y el control de la infestación de ellos, en pueblos y comunidades indígenas de la Sierra Nevada.</t>
  </si>
  <si>
    <t>Definir y concertar  los proyectos de infraestructura para la salud propia étnica indígena</t>
  </si>
  <si>
    <t xml:space="preserve">* Elaborar un documento que contemple los  modelos  propios de los pueblos indígenas y su posterior socialización a los actores del sistema.
* Concertar con la EPS Dusakawai el proceso que permita avanzar en la construcción de los cuatro() modelos por cada pueblo mediante el diseño de una estrategia colaborativa
*  Realizar mesas de trabajo intercultural para levantar base de datos del talento humano en salud propio que aporte a la implementación del modelo de salud indígena}
</t>
  </si>
  <si>
    <t xml:space="preserve">* Realizar socialización del documento "Lineamiento para la implementación del enfoque diferencial étnico en salud para comunidades Negras, Afrocolombianas, urbanas y rurales y la Resolución 1912 de 2024
* Realizar análisis de situación de salud a partir del censo de comunidades afro y organizaciones de consejos comunitarios presentes en Distrito de Santa Marta  
* Realizar desarrollos de capacidades en información en salud sobre la situación prevalente de morbilidad y mortalidad que son determinantes de las etnias afrocolombianas
* Realizar Encuentro Distrital de partería ancestral
</t>
  </si>
  <si>
    <t>* Fortalecer la capacidad institucional para la detección y atención en salud de personas víctimas o en riesgo de trata de personas, mediante la capacitación del talento humano del sector salud, la activación de rutas de atención integral y el seguimiento desde la vigilancia en salud pública, con enfoque de derechos y no revictimización.
* Articular la ruta interinstitucional contra la trata de personas para población en contextos de alta vulnerabilidad territorial, a través de la concertación de acuerdos sociales, la coordinación intersectorial y la socialización territorial de responsabilidades, priorizando zonas turísticas, corredores viales, asentamientos de población migrante y ruralidad.
* Desarrollar o fortalecer los mecanismos para el intercambio de información, conocimientos, experiencias entre las personas, comunidades, grupos, organizaciones y redes, que permitan la construcción conjunta de condiciones favorables para el mejoramiento de la salud física y mental de la población vulnerable priorizada. 
* Realizar estrategia de Educación para la salud en derechos en salud; derechos sexuales y  reproductivos; prevención de riesgos y factores de protección; acceso al Sistema General de Seguridad Social; prácticas y dinámicas que 
favorecen el establecimiento de relaciones sanas y constructivas para la promoción de la salud mental.</t>
  </si>
  <si>
    <t>* Realizar  vistas de IVC  a EAPB y sus prestadores para verificar el cumplimiento de las intervenciones individuales de la Ruta Materno perinatal en concordancia con la Resolución 3280 de 2018.
* Establecer y formalizar  acuerdos territoriales intersectoriales entre los sectores Salud y Educación , orientados al fortalecimiento de la salud escolar en zonas urbanas, la educación integral para la sexualidad, la prevención del embarazo en la adolescencia, el abordaje del inicio temprano de la sexualidad y la promoción del uso adecuado y consistente del preservativo como método de prevención del embarazo no planeado y de las infecciones de transmisión sexual (ITS), mediante acciones pedagógicas, preventivas y de atención integral dirigidas a niñas, niños y adolescentes.
* Realizar  ciclo  de información en salud  trimestral  para promocionar  la importancia de la planificación familiar y el uso  correcto de los métodos anticonceptivos y su derecho al acceso gratuito, confidencial y sin barreras económicas  a mujeres de 10-19 años en el entorno educativo
* Realizar  ciclos de educación en salud a mujeres de 13-49 años de las 3 localidades del Distrito para que puedan tomar decisiones informadas sobre su salud sexual y reproductiva  en el entorno comunitario</t>
  </si>
  <si>
    <t xml:space="preserve">* Desarrollar asistencia técnica a las 12 EAPB d el Distrito sobre procedimientos  y avances en la implementación de la Ruta de promoción y mantenimiento de la salud relacionado con la planificación familiar
* Concertar en mesa de trabajo con lideres comunitarios  por localidad y por cada corregimiento una estrategia de abordaje sobre la responsabilidad de una sexualidad segura en los entornos comunitarios
* Establecer y formalizar  acuerdos territoriales intersectoriales entre los sectores Salud y Educación, orientados al fortalecimiento de la salud escolar en zonas rurales, la educación integral para la sexualidad, la prevención del embarazo en la adolescencia, el abordaje del inicio temprano de la sexualidad y la promoción del uso adecuado y consistente del preservativo como método de prevención del embarazo no planeado y de las infecciones de transmisión sexual (ITS), mediante acciones pedagógicas, preventivas y de atención integral dirigidas a niñas, niños y adolescentes.
* Realizar sesiones de educación sexual y reproductiva para prevenir embarazos en adolescentes.
* Realizar plan de medios comunitario para educación en salud relacionado con la garantía de la ruta materno perinatal
* Entregar por parte de la red desde el prestador primario métodos de protección segura  según la demanda </t>
  </si>
  <si>
    <t>* Realizar  talleres de  psicoeducación  en salud mental y manejo del estrés asociadas al trabajo informal
* Ejecutar  intervención pedagógica  trimestral  para la prevención de consumo de SPA entre mototaxistas y vendedores informales.
* Ejecutar  talleres  psicoeducativos grupales en salud mental y afrontamiento del estrés migratorio.
* Implementar  jornadas sobre salud mental en el ámbito laboral para equipos institucionales rurales.
* Desarrollar  campañas de prevención de consumo de SPA  con enfoque  desde la Neurociencia en espacios institucionales técnicos
* Desarrollar  jornadas lúdico-recreativas con población víctima sobre cuidado emocional y participación social( realizar intervención psicológica si se requiere )
* Desarrollar  campañas educativas sobre salud mental y prevención del suicidio con enfoque de medicina propia y  occidental
*Realizar test SRQ a  jóvenes escolarizados de los colegios públicos y privados  y adultos en el entorno laboral y test QRC a  infantes y adolescentes en el entorno hogar</t>
  </si>
  <si>
    <t>A 2027  en el Distrito de Santa Marta se ha establecido, operado y mejorada  una (1)  línea de atención y red psicosocial 24/7 de ayuda profesional a personas y familias que se han encontrado en estados depresivos u otras alteraciones en su salud mental que han podido inducir a decisiones sobre la propia vida</t>
  </si>
  <si>
    <t>A 2027  en el Distrito de Santa Marta se han brindado al 100% de  los equipos básicos y complementarios de salud en cada territorio así como a los agentes comunitarios de salud , las herramientas técnico científicas que han permitido el abordaje desde el modelo preventivo y predictivo de la problemática asociada a cualquier tipo de consumo de SPA en el momento de curso de vida cualquier de sus habitantes sin condición de curso de vida especifico o identificable</t>
  </si>
  <si>
    <t>Realizar asistencias técnicas según demanda o programación  a prestadores de servicios sobre el abordaje integral del consumo de sustancias psicoactivas con enfoque de reducción de riesgos y daños  direccionadas a la primera infancia
*Diseñar y realizar encuentro para socializar con los EBS la ruta de atención para personas y familias que tengan como determinante social el consumo de SPA EN PRIMERA INFANCIA
*Diseñar por los actores sectoriales  estrategia para el abordaje integral del consumo de sustancias psicoactivas con enfoque de reducción de riesgos y daños  direccionadas a la primera infancia
*Ejecutar cuatro (estrategias para abordar el consumo de sustancias psicoactivas en la  primera infancia  con enfoque de reducción de riesgos y daño por medio de estas estrategias:  Una Comunitaria: Charlas informativas en escuelas para concientizar a los niños ,padres y educadores  sobre los riesgos del consumo de sustancias
Una Sectorial: Capacitación a comunidad educativa en la detección precoz de señales de consumo de sustancias en los niños y derivación a servicios especializados.
Una Intersectorial: Establecer protocolos de actuación conjunta entre diferentes sectores para identificar casos de consumo problemático y brindar respuesta coordinada.
Una Familiar: Promoción de espacios familiares seguros y afectivos donde se fomente el dialogo abierto sobre temas relacionados con las drogas y fortalezcan los vínculos familiares . EN PRIMERA INFANCIA</t>
  </si>
  <si>
    <t xml:space="preserve">A 2027  en el Distrito de Santa Marta la red integral de servicios de salud en el 100% de los prestadores primarios y complementarios  han intervenido los daños en la salud  y en su bienestar y calidad de vida que han sufrido   las personas y familias de consumidores de SPA mediante acciones de promoción colectivas en los diferentes entornos  e intervenciones individuales cuando debido al abuso se generan eventos mórbidos de toxicidad </t>
  </si>
  <si>
    <t>Realizar asistencias técnicas según demanda o programación  a prestadores de servicios sobre el abordaje integral del consumo de sustancias psicoactivas con enfoque de reducción de riesgos y daños  direccionadas a la INFANCIA, a la JUVENTUD, a la ADULTEZ, Y a la VEJEZ.
*Diseñar y realizar encuentro para socializar con los EBS la ruta de atención para personas y familias que tengan como determinante social el consumo de SPA A LA INFANCIA, a la JUVENTUD, a la ADULTEZ y a la VEJEZ.
*Diseñar por los actores sectoriales  estrategia para el abordaje integral del consumo de sustancias psicoactivas con enfoque de reducción de riesgos y daños  direccionadas a la infancia, a la JUVENTUD, a la ADULTEZ y a la VEJEZ.
*Ejecuta estrategias para abordar el consumo de sustancias psicoactivas en la  primera infancia  con enfoque de reducción de riesgos y daño por medio de estas estrategias:  Una Comunitaria: Charlas informativas en escuelas para concientizar a los niños ,padres y educadores  sobre los riesgos del consumo de sustancias
Una Sectorial: Capacitación a comunidad educativa en la detección precoz de señales de consumo de sustancias en los niños y derivación a servicios especializados.
Una Intersectorial: Establecer protocolos de actuación conjunta entre diferentes sectores para identificar casos de consumo problemático y brindar respuesta coordinada.
Una Familiar: Promoción de espacios familiares seguros y afectivos donde se fomente el dialogo abierto sobre temas relacionados con las drogas y fortalezcan los vínculos familiares .a la ADOLESCENCIA
*Ejecutar estrategias para abordar el consumo de sustancias psicoactivas en la  primera infancia  con enfoque de reducción de riesgos y daño por medio de estas estrategias:  Una Comunitaria: Charlas informativas en escuelas para concientizar a los niños ,padres y educadores  sobre los riesgos del consumo de sustancias
Una Sectorial: Capacitación a comunidad educativa en la detección precoz de señales de consumo de sustancias en los niños y derivación a servicios especializados.
Una Intersectorial: Establecer protocolos de actuación conjunta entre diferentes sectores para identificar casos de consumo problemático y brindar respuesta coordinada.
Una Familiar: Promoción de espacios familiares seguros y afectivos donde se fomente el dialogo abierto sobre temas relacionados con las drogas y fortalezcan los vínculos familiares .a la JUVENTUD
*Ejecutar estrategias para abordar el consumo de sustancias psicoactivas en la  primera infancia  con enfoque de reducción de riesgos y daño por medio de estas estrategias:  Una Comunitaria: Charlas informativas en escuelas para concientizar a los niños ,padres y educadores  sobre los riesgos del consumo de sustancias
Una Sectorial: Capacitación a comunidad educativa en la detección precoz de señales de consumo de sustancias en los niños y derivación a servicios especializados.
Una Intersectorial: Establecer protocolos de actuación conjunta entre diferentes sectores para identificar casos de consumo problemático y brindar respuesta coordinada. Una Familiar: Promoción de espacios familiares seguros y afectivos donde se fomente el dialogo abierto sobre temas relacionados con las drogas y fortalezcan los vínculos familiares .ADULTEZ
*Desarrollar el tema de Prevención Consumo de Sustancias Psicoactivas - estrategias de prevención en entorno hogar a la ADOLESCENCIA, a la JUVENTUD, a la ADULTEZ y a la VEJEZ.
*Ejecutar Estrategias de prevención de Consumo de Sustancias Psicoactivas y alcohol en la comunidad a la ADOLESCENCIA, a la JUVENTUD, a la ADULTEZ y a la VEJEZ.
*Realizar IVC a IPS que atienden urgencias por intoxicaciones por el consumo de sustancias psicoactivas para establecer dato de incidencia así como de los protocolos de manejo en estos casos
*Reportar por los prestadores de servicios de manera mensual la incidencia de intoxicaciones causadas a través de protocolo avalado por las entidades competentes</t>
  </si>
  <si>
    <t>A 2027  en el Distrito de Santa Marta se ha diseñado  e implementado en su red integral y modelo de salud la estrategia distrital "Ninguna mujer se toca porque son la fuente de la vida"  sostenida en una red social y comunitaria fortalecida que tiene como misión  cero (0) tolerancia a la violencia de genero y que se ajusta en protocolos y procedimientos a la Ruta de atención a la Violencia implementada</t>
  </si>
  <si>
    <t>Realizar eventos comunitarios para socializar  la ruta de atención integral a víctimas de violencia basada en género (violencia sexual, intrafamiliar y violencia hacia la mujer) y su publicidad en las diferentes instituciones como Comisaria de Familia, Inspección de Policía, EAPB, Educación, Enlace de Víctimas, entre otros, así como en las redes sociales
*Diseñar por los actores sectoriales y sociales   estrategia propuesta  en un taller de construcción colectiva que incida en disminuir la violencia contra la mujer
*Realizar ciclos de sensibilización por medio de redes sociales y espacios públicos que aborden la importancia del respeto a las mujeres, la igualdad de genero y la prevención de la violencia.</t>
  </si>
  <si>
    <t>A 2027  en el Distrito de Santa Marta  se han realizado  mensualmente los seguimiento sal cumplimiento del Protocolo de Atención integral en Salud para Víctimas de  Violencia Sexual y la garantía a los derechos económicos, sociales y culturales  en  aquellos procesos y  procedimientos que  la víctima amerite, en virtud de la condición clínica secundaria al tipo de violencia  sexual sufrido, con énfasis en la mujer rural</t>
  </si>
  <si>
    <t>Personas atendidas con campañas de gestión del riesgo en temas de trastornos mentales</t>
  </si>
  <si>
    <t>Realizar asistencia técnica a IPS  seleccionadas y redes sociales de apoyo sobre el Protocolo de Atención integral en Salud para Víctimas de  Violencia Sexual y la garantía a los derechos económicos, sociales y culturales  en  aquellos procesos y  procedimientos que  la víctima amerite
*Establecer  mecanismo de alerta temprana que permita a promotores de salud de EBS así como a lideres comunitarios realizar vigilancia comunitaria sobre expendio, distribución o consumo grupal o individual de SPS en las cercanías de las instituciones educativas
*Realizar tres (3) intervenciones de información en salud para difundir  la ruta de acceso a servicios de salud especializados en la atención  de victimas de  violencia sexual, incluyendo atención medica, psicológica y social con énfasis en ámbito rural</t>
  </si>
  <si>
    <t>Estructurar e Proyecto por Localidad y uno itinerante para la ruralidad
*Realizar  campañas de sensibilización por diversos medios para dar a conocer el propósito del centro de escucha ,se brinde orientación sobre como acceder a sus servicios y se promueva la participación activa de la comunidad en este espacio</t>
  </si>
  <si>
    <t>Realizar mesas de trabajo con movilidad Distrital y UTI de mototaxista, para identificar el riesgo y sus medidas de control y prevención asociados a su oficio.
*Realizar  mesas de trabajo conjunta entre las asociaciones UTI y mecanismos de participación ciudadana para fortalecer sus capacidades y sean visibilizados como sujetos de derechos y deberes
*Realizar intervención de información en salud a trabajadores de economía informal, en su punto  de trabajo, para que autogestionen el riesgo asociado a su actividad laboral.</t>
  </si>
  <si>
    <t>Realizar  visitas de IVC a las  EAPB  y su red prestadora presentes en el distrito de Santa Marta, para verificar el cumplimiento de las intervenciones individuales de la Ruta Materno perinatal en  las atenciones de salud bucal en concordancia con la Resolución 3280 de 2018.
*Realizar AT a las EAPB y su red prestadora presentes del distrito de Santa Marta, para desarrollar capacidades en el talento humano en la implementación de las intervenciones en salud bucal propuestas en la ruta integral de PYMS.
*Realizar  mesas de trabajo con las EAPB e IPS para coordinar estrategias que garanticen la atención de la población asegurada en ámbitos rurales y rurales dispersos.
*Diseñar, ejecutar y evaluar estrategia integral de educación en salud bucal dirigida a los cursos de vida de primera infancia, infancia y adolescencia en las tres localidades del Distrito de Santa Marta, 600 niños y adolescentes en el entorno hogar, 600 en el entorno comunitario y 600 en el entorno educativo, en el marco de la estrategia 'Soy Generación Más Sonriente'."
*Diseñar, ejecutar y evaluar  estrategia informativa dirigida a los momentos y cursos de vida de la juventud, adultez y vejez en las tres localidades del distrito de santa Marta, que aborde los cuatro entornos: 450 en el entorno hogar, 450 en el entorno comunitario, 450 en el entorno educativo y 450 en el entorno laboral, para la promoción de la salud bucal.</t>
  </si>
  <si>
    <t>A 2027  en el Distrito de Santa Marta  las EAPB   o quien hagan sus veces, los demás actores sectoriales y comunitarios garantizan desde el modelo preventivo y predictivo  al  100%  de los hombres samarios todas las acciones promocionales y de gestión de riesgo colectivo  en la Ruta de promoción y mantenimiento de la salud como las de diagnóstico, tratamiento, rehabilitación y paliación  en la operación de la RIA específica para personas con riesgo y/o que padecen Cáncer  de próstata</t>
  </si>
  <si>
    <t>Realizar  asistencias técnica a las EAPB del Distrito sobre la  implementación integral de la RIAS-PM por cursos  de vida en valoración integral, detección temprana y protección específica para gestionar riesgo por cáncer de próstata
*Realizar visitas de   Inspección y  vigilancia a las EAPB  del  distrito y  sus prestadores de servicios de salud para verificar el cumplimiento de las intervenciones individuales de la Rutas integrales de atención de promoción y mantenimiento de la salud en todos los cursos de vida. para el cáncer de próstata 
*Diseñar y ejecutar ciclos de Educación en salud  para adultos de las 3 localidades en ámbito urbano y rural identificados con algún riesgo de padecer cáncer, para promocionar la importancia de la detección precoz, acceso equitativo a servicios de salud, gestión del riesgo frente al diagnóstico, atención integral, apoyo psicosocial y educación continua sobre tratamientos disponibles
*Fortalecer las capacidades para el trabajo coordinado en redes integrales e integradas territoriales de salud. con la realización de  visitas IVC a las EAPB y sus prestadores de servicios de salud para garantizar la materialización del derecho a la salud con oportunidad, accesibilidad, equidad y calidad, mediante la interacción del Sistema Integrado de Calidad y el Sistema Integrado de Inspección, Vigilancia y Control, para de esta manera buscar mantener los estándares mínimos y superiores de calidad en todos los procesos a cargo de los actores del sector salud: Entidades territoriales, Aseguradores, Instituciones Prestadoras de Servicios de Salud, Servicios Socio Sanitarios y usuarios para incidir en determinantes sociales que puedan contribuir para el evento de cáncer de próstata
*Ejecutar  jornadas de salud  para personas mayores ,en articulación con las EAPB para promocionar el autocuidado, signos y síntomas y activación de la RPMS a seguir que permitan la detección temprana y protección específica relacionada con el riesgo de cáncer  de próstata  resaltando los tiempos máximos entre pruebas diagnosticas y entrega de resultados máximo 30 días
*Ejecutar cuatro (4) intervenciones de educación en salud  a adultos mayores en signos, síntomas y tratamiento de las  enfermedades crónicas  no transmisibles en centro de adulto mayor</t>
  </si>
  <si>
    <t>A 2027  en el Distrito de Santa Marta se ha fortalecedor la gestión territorial para el abordaje de las enfermedades no transmisibles y las enfermedades huérfanas/raras con los actores del sistema de salud  mediante la operación eficiente en el 100% de las intervenciones  individuales y colectivas de la Ruta de promoción y mantenimiento de la salud (valoración integral, detección temprana, protección específica, educación en salud y atención a las familias) como de las de diagnóstico, tratamiento, rehabilitación y cuidados paliativas de la Ruta -RIA Cardio-cerebro vascular-metabólica</t>
  </si>
  <si>
    <t>Realizar  asistencias técnica a las EAPB del Distrito sobre la  implementación integral de la RIAS-PM por cursos de vida en valoración integral, detección temprana y protección específica y de la RIA Cardio cerebro vascular  para gestionar riesgo por diabetes 
*Realizar visitas de   Inspección y  vigilancia a las EAPB  del  distrito y  sus prestadores   de servicios de salud para verificar el cumplimiento de las intervenciones individuales de la Rutas integrales de atención de promoción y mantenimiento de la salud y de la RIA Cardio cerebro vascular  para gestionar riesgo por diabetes 
*Fortalecer las capacidades para el trabajo coordinado en redes integrales e integradas territoriales de salud. con la realización de   visitas IVC a las EAPB y sus prestadores de servicios de salud para garantizar la materialización del derecho a la salud con oportunidad, accesibilidad, equidad y calidad, mediante la interacción del Sistema Integrado de Calidad y el Sistema Integrado de Inspección, Vigilancia y Control, para de esta manera buscar mantener los estándares mínimos y superiores de calidad en todos los procesos a cargo de los actores del sector salud: Entidades territoriales, Aseguradores, Instituciones Prestadoras de Servicios de Salud, Servicios Socio Sanitarios y usuarios para incidir en determinantes sociales que puedan contribuir para el evento de diabetes
*Realizar dos (jornadas en salud en articulación con las EAPB para identificar el riesgo cardiovascular metabólico utilizando la calculadora conoce tu riesgo desarrollada por la OPS y promocionando los estilos de vida saludables, que incluya actividad física, alimentación saludable, reducción de bebidas alcohólica y demás factores que alteren la salud, en la zona urbana y rural.  Los casos canalizados deben remitirse al asegurador, con énfasis en adolescentes y jóvenes
*Realizar  asistencias técnica a las EAPB del Distrito sobre la  implementación integral de la RIAS-PM por cursos  de    vida en valoración integral, detección temprana y protección específica y de la RIA Cardio cerebro vascular  para gestionar riesgo para infarto agudo de miocardio
*Realizar visitas de   Inspección y  vigilancia a las EAPB  del  distrito y  sus prestadores   de servicios de salud para verificar el cumplimiento de las intervenciones individuales de la Rutas integrales de atención de promoción y mantenimiento de la salud y de la RIA Cardio cerebro vascular  para gestionar riesgo para infarto agudo de miocardio
*Fortalecer las capacidades para el trabajo coordinado en redes integrales e integradas territoriales de salud. con la realización de   visitas IVC a las EAPB y sus prestadores de servicios de salud para garantizar la materialización del derecho a la salud con oportunidad, accesibilidad, equidad y calidad, mediante la interacción del Sistema Integrado de Calidad y el Sistema Integrado de Inspección, Vigilancia y Control, para de esta manera buscar mantener los estándares mínimos y superiores de calidad en todos los procesos a cargo de los actores del sector salud: Entidades territoriales, Aseguradores, Instituciones Prestadoras de Servicios de Salud, Servicios Socio Sanitarios y usuarios para incidir en determinantes sociales que puedan contribuir para el evento de infarto agudo de miocardio
*Realizar  ciclos de educación en salud para la  promoción del  envejecimiento activo ,los factores de riesgo frente a las enfermedades  cardio-cerebro-vasculares y las atenciones a las que tiene derecho por  su curso de vida  para prevenir  y tratar estas patologías, dirigida a  adultos mayores, cuidadores y familiares en la comunidad  en las 3 localidades del Distrito de Santa Marta. 
*</t>
  </si>
  <si>
    <t>A 2027  en el Distrito de Santa Marta se ha fortalecedor la gestión territorial para el abordaje de las enfermedades no transmisibles y las enfermedades huérfanas/raras con los actores del sistema de salud  mediante la operación eficiente en el 100% de la</t>
  </si>
  <si>
    <t xml:space="preserve">Coordinar con el enlace deporte municipal, miembros del SGSSS, Gestora Social, para realizar  ciclo rutas  que incentive el uso de la bicicleta como medio de locomoción y  2 rumba terapias como actividad física, en zona urbana y rural, priorizando los micro territorios. </t>
  </si>
  <si>
    <t xml:space="preserve">Fortalecer las capacidades para el trabajo coordinado en redes integrales e integradas territoriales de salud. con la realización de   asistencias técnicas a EAPB y Prestadores que resuelven eventos mórbidos y mortales en menores de 5 años sobre intervenciones individuales de la ruta de promoción y mantenimiento de la salud , 
*Establecer alianzas estratégicas con aliados de la comunidad (ediles y/o líderes comunitarios), orientadas a fortalecer la movilización social y la comunicación en salud relacionadas con la demanda inducida de los servicios de vacunación en barrios priorizados, con el objetivo de incrementar el acceso, la aceptación y la oportunidad de la vacunación, en beneficio de la población objeto del Programa Ampliado de Inmunizaciones (PAI), en el ámbito comunitario del distrito de Santa Marta.
*Realiza estrategias de educación, comunicación e información para promoción de la vacunación a lo largo del curso de vida
*Realizar  jornadas de formación a madres lideres  sobre aspectos relacionados con las enfermedades prevalentes de la infancia,  gestionar la operativización de la estrategias UAIC y la  Estrategia AIEPI comunitario.
*Desarrollar cuatro (4) campañas de educación en salud en el ámbito urbano y rural, articulado con  operadores ICBF, programa PAI, escuelas para padres, para promocionar los beneficios de las vacunas y programación de vacunación, horarios de atención y jornadas, dirigido a cuidadores de niños, padres de familia y comunidad en general.
</t>
  </si>
  <si>
    <t>Fortalecer las capacidades para el trabajo coordinado en redes integrales e integradas territoriales de salud. con la realización  mesas de trabajo en coordinación con secretaria de educación y operadores del PAE, para verificar la minuta de los niños escolarizados del Distrito.
*Desarrollar talleres  urbano /rurales de mínimo 1  horas, a madres FAMI, a madres, estudiantes, cuidadoras,  y comunidad en general de la zona urbana y rural, que incluyan temas  sobre prevención y atención de deficiencia nutricionales, lactancia materna y atención al recién nacido de bajo peso al nacer.
*Realizar jornadas de desparasitación antihelmíntica y entrega de micronutrientes a población priorizada de 2-5 y 6-17 años, con previa información de los beneficios de la desparasitación y suplementación
*Realizar encuentros educativos vivenciales para sensibilizar sobre las deficiencias y excesos nutricionales dirigido al personal de madres FAMI y comunitarias, operadores del ICBF,  existentes en el Municipio sobre los siguientes temas: • Desnutrición y Obesidad • Lactancia Materna como pilar fundamental de la seguridad alimentaria, impactando en los indicadores nutricionales
*Realizar visitas educativas sobre nutrición en hogares con riesgo de desnutrición u obesidad
*</t>
  </si>
  <si>
    <t>A 2027  en el Distrito de Santa Marta En todos los CAPS principales ambulatorios y satélites urbano y rural han implementado con infraestructura y dotación completa  una (1) sala ERA  pediátrica para la atención oportuna de eventos mórbidos del sistema respiratorio</t>
  </si>
  <si>
    <t>A 2027 en el Distrito de Santa Marta  el 100% de los niños y niñas menores de un año han sido población objeto de las practicas clave del AIEPI COMUNITARIO en los entornos comunitarios y del AIEPI CLINICO en los entornos institucionales donde se han prestado servicios de salud</t>
  </si>
  <si>
    <t>Fortalecer las capacidades para el trabajo coordinado en redes integrales e integradas territoriales de salud. con la realización de  asistencias técnicas para renovar conceptos y evaluar resultados del AIEPI CLINICO en  igual numero de prestadores que atiendan niños
*Implementar por cada localidad salas comunitarias UROCS atendidas por comunidad y apoyo de los EBS
*Garantizar a los niños menores de 5 años el derecho a la salud de las intervenciones colectivas establecidas en la Resolución 3280 de 2018
*Garantizar por el total de IPS que atienden partos la implementación de la estrategia</t>
  </si>
  <si>
    <t xml:space="preserve">Socializar por los EBS en  los territorios asignados  el rol del promotor al igual que los resultados de las caracterizaciones territoriales 
*Acompañar los  espacios de participación social y comunitaria para la implementación de la estrategia de Atención Primaria en Salud en el territorio para  que en cada EBS  para la articulación comunidad y ESE debe contar en sus miembros un Promotor (a) de salud en lo posible originario del territorio
* Garantizar por los EBS  el acceso de la población a los servicios de salud con criterios de longitudinalidad continuidad  con la habilitación de los servicios establecidos en las tipologías de servicios del prestador primario  de acuerdo al plan de modernización de la red 
*Desarrollar la vacunación canina y felina de las 3 localidades y 4 corregimientos del D.T.C.H de Santa Marta con las vacunas entregadas por la Secretaría de Salud Distrital, garantizando cobertura del 100% en animales mayores de tres meses y hembras no gestantes según censo </t>
  </si>
  <si>
    <t>Implementar las redes nodales integrales, integradas e integradoras del modelo de salud que transforma vidas según cronograma de implementación
*Reconocer y articularse mediante conversatorios de acuerdos conforme a los espacios propios de la comunidad y a los tiempos y dinámicas de estas como condición indispensable para el desarrollo de políticas, programas y estrategias orientadas a la garantía del derecho a la salud.
*Ejecutar por los EBS  las actividades del plan de intervenciones colectivas  que le sean contratadas a la ESE Prospero Reverend</t>
  </si>
  <si>
    <t>Elaborar, Ajustar y entregar en los términos previstos por la Resolución el Plan de acción del año de 2026, para implementación de la política de participación social en salud 
*Los mecanismos de participación social e salud participan en la formulación del ASIS 2026 , del PAS 2027 y ejercen el derecho democrático consagrado en la APS
*Los mecanismos de participación son corresponsables en la gestión integral de la salud pública y ejercen control social en los informes y rendición de cuentas</t>
  </si>
  <si>
    <t>A 2027 en el Distrito de Santa Marta el 100% de  los centros de salud  (CAPS ambulatorios)  y puestos de salud (CAPS  satélites) en el área rural  tienen habilitado el servicio de toma de muestras cumpliendo con toda la normatividad actual Res 3100/20 o aquella que la sustituya</t>
  </si>
  <si>
    <t>Fortalecer las capacidades para el trabajo coordinado en redes integrales e integradas territoriales de salud. con la realización de visitas de IVC para establecer el cumplimiento de garantía del derecho a la salud en acceso y oportunidad a la atención y medicamentos  como a la oportunidad atención por especialistas 
*Realizar por los EBS  talleres sobre el uso racional de los servicios y los derechos contemplados en la Ley Estatutaria 2 (dos) para entorno comunitario 2 (dos) para entorno educativo urbano/rural, 2 (dos) para entorno laboral (formal/informal) y 2  (dos)para entorno institucional (urbano/rural)</t>
  </si>
  <si>
    <t>A 2027 en el Distrito de Santa Marta el 100% de  las EAPB o quien haga sus veces , como gestores del riesgo para la vida y garantes del derecho a la salud  han establecido y cumplido con una ruta operativa de entrega de medicamentos en máximo 48 horas que será atendida o bien por el prestador primario o bien por  el nodo comunitario primario</t>
  </si>
  <si>
    <t xml:space="preserve">Realizar dos (2) informes , uno por EAPB y uno por los usuarios como es el procedimiento para  la entrega de medicamentos en la Ruralidad para establecer y concertar un protocolo único y definitivo
*Establecer un (1)acuerdo y alianza entre las EAPB o quienes hagan sus veces para que los medicamentos en la ruralidad sean entregados por los EBS
*Entregar con oportunidad y sin barreras los medicamentos en los términos establecidos </t>
  </si>
  <si>
    <t>A 2027 en el Distrito de Santa Marta el 100% de las personas en condición especial de discapacidad así como los habitantes de la zona rural tienen acceso permanente, oportuno y de calidad  a las intervenciones de consulta externa por especialistas a través de Equipos Territoriales de Salud Complementarios y a todo tipo de atención individual de niveles complementarios a través de la red de telemedicina que se ha diseñado e implementado para el territorio</t>
  </si>
  <si>
    <t>Diseñar y ejecutar plan de fortalecimiento de capacidades para la gestión territorial en salud pública del ámbito de su jurisdicción estrategias acciones para la comprensión y respuesta ante los posibles efectos de la variabilidad y el cambio climático. generación e implementación de planes de gestión integral de riesgos de emergencia y desastres en salud (PGIRED). misión médica, gestión del riesgo de emergencias y desastres, Reglamento Sanitario Internacional-RSl 2005, entre otros
*Realizar  taller para desarrollar  capacidades  al talento humano  en  frontline, respuesta  de brote, epidemias que se puedan presentar en el distrito de santa marta.
*Desarrollar ejercicios de simulación de respuesta sanitaria ante emergencias por desastres naturales o brotes epidémicos.
*Disponer  de  recursos que permitan dar respuestas en el marco de los protocolos de vigilancia en salud publica para la prevención y contención de brotes y epidemias o para la eliminación, erradicación o control de EISP priorizados en el Distrito de Santa Marta.  (vehículos, fotocopias, refrigerio, talento humano, tecnológica, Elementos de equipo  de protección) , fortalecimiento de herramientas  (powerbi, dasboard)
*Dar respuesta a las alertas inmediatas generadas por el SAT ante  Eventos de Interés de Salud Pública (EISP o EISPI) en eliminación, erradicación  y control nacional e internacional  de brotes y epidemias, con Equipo ERI conformado y entrenados.
*Formular y concertar intra y transectorialmente  el Plan de gestión integral de riesgos de emergencias y desastres en salud (PGIRED)  resultantes de brotes, epidemias o nuevas pandemias
*Definir y concertar con los sectores correspondientes las estrategias e intervenciones (una por cada fenómeno del cambio) que minimicen el riesgo de enfermar  por los fenómenos de cambios por(1)  aumento de temperatura , (1) aumento del nivel de mar y (1) la escasez del agua como efectos todos del cambio climático, 
* Diseñar plataforma o LINK  o APP para caracterizar personas y actores  comunitarios ,organizaciones sociales  y  actores institucionales ,   que permitan  de manera oportuna identificar y abordar los rumores ,  alertas de posibles  eventos  presentados en los diferentes entornos con  la participación y control social en el desarrollo de la concreción ciudadana en relación a la  Legitimidad territorial.</t>
  </si>
  <si>
    <t>Socializar mediante  taller el diagnostico el estado de vulnerabilidad y seguridad de cada una de las sedes de la red publica y su preparación de respuesta ante emergencias y desastres
*Implementar en el Distrito para todos los prestadores privados la política de hospitales seguros logrando para  la vigencia identificar el mapa de riesgo
*Diseñar e implementar estrategias de información, educación y comunicación para la prevención de los efectos en la salud ocasionados  por la variabilidad y el cambio climático, la generación de alertas tempranas y la gestión del riesgo  de emergencias, desastres y pandemias.
*Realizar en  los Centros de Salud o CAPS principales 1 simulacro de respuesta sectorial ante cualquier emergencia o desastre
*Desarrollar proceso de diagnóstico, actualización y validación de los planes de respuesta institucional; capacitar al talento humano en protocolos de activación y uso de telesalud; realizar simulacros de respuesta inmediata; y fortalecer la infraestructura crítica y tecnológica para garantizar continuidad operativa ante emergencias, desastres y pandemias.
*Desarrollar e implementar una estrategia integral de información que articule vigilancia epidemiológica, análisis territorial, sistemas de alerta temprana, comunicación del riesgo y herramientas digitales, con el fin de fortalecer la capacidad institucional y comunitaria para anticipar, prevenir y responder a los efectos del clima y a situaciones de emergencia sanitaria.
*Desarrollar  espacio permanente con participación social y comunitaria  que trimestralmente se reúne para la construcción de medidas de adaptación y mitigación del cambio climático y la gestión y respuesta a emergencias. desastres y pandemias</t>
  </si>
  <si>
    <t>Diseñar y ejecutar plan de fortalecimiento de capacidades para la gestión territorial en salud pública del ámbito de su jurisdicción estrategias acciones para la comprensión y respuesta ante los posibles efectos de la variabilidad y el cambio climático. generación e implementación de planes de gestión integral de riesgos de emergencia y desastres en salud (PGIRED). misión médica, gestión del riesgo de emergencias y desastres, Reglamento Sanitario Internacional-RSl 2005, entre otros
*Realizar  taller para desarrollar  capacidades  al talento humano  en  frontline ,respuesta  de brote, epidemias que se puedan presentar en el distrito de santa marta.
*Desarrollar ejercicios de simulación de respuesta sanitaria ante emergencias por desastres naturales o brotes epidémicos:
*Disponer  de  recursos que permitan dar respuestas en el marco de los protocolos de vigilancia en salud publica para la prevención y contención de brotes y epidemias o para la eliminación ,erradicación o control de EISP priorizados en el Distrito de Santa Marta.  (vehículos, fotocopias, refrigerio, talento humano, tecnológica, Elementos de equipo  de protección) , fortalecimiento de herramientas  (powerbi, dasboard)
*Dar respuesta a las alertas inmediatas generadas por el SAT ante  Eventos de Interés de Salud Pública (EISP o EISPI) en eliminación, erradicación  y control nacional e internacional  de brotes y epidemias, con Equipo ERI conformado y entrenados.
*Formular y concertar intra y transectorialmente  el Plan de gestión integral de riesgos de emergencias y desastres en salud (PGIRED)  resultantes de brotes, epidemias o nuevas pandemias</t>
  </si>
  <si>
    <t>Definir y concertar con los sectores correspondientes las estrategias e intervenciones (una por cada fenómeno del cambio) que minimicen el riesgo de enfermar  por los fenómenos de cambios por(1)  aumento de temperatura , (1) aumento del nivel de mar y (1) la escasez del agua como efectos todos del cambio climático, 
* Diseñar plataforma o LINK  o APP para caracterizar personas y actores  comunitarios ,organizaciones sociales  y  actores institucionales ,   que permitan  de manera oportuna identificar y abordar los rumores ,  alertas de posibles  eventos  presentados en los diferentes entornos con  la participación y control social en el desarrollo de la concreción ciudadana en relación a la  Legitimidad territorial</t>
  </si>
  <si>
    <t>Desarrollar e implementar una estrategia integral de información que articule vigilancia epidemiológica, análisis territorial, sistemas de alerta temprana, comunicación del riesgo y herramientas digitales, con el fin de fortalecer la capacidad institucional y comunitaria para anticipar, prevenir y responder a los efectos del clima y a situaciones de emergencia sanitaria.
*Desarrollar  espacio permanente con participación social y comunitaria  que trimestralmente se reúne para la construcción de medidas de adaptación y mitigación del cambio climático y la gestión y respuesta a emergencias. desastres y pandemias</t>
  </si>
  <si>
    <t>Definir  estrategia territorial e intersectorial para la mejora de la disponibilidad y distribución del THS  con énfasis en áreas rurales, dispersas, de difícil acceso o desatendidas y particularmente en servicios de baja y mediana complejidad, para favorecer la distribución equitativa üe todos los perfiles
*Finalizar el estudio de suficiencia del talento humano con base en la metodología definida en la vigencia 2025
*Crear un mapa distrital de brechas del THS para priorizar sedes rurales y dispersas.
*Definir estándares distritales de dotación, distribución y perfiles, alineados con referencias OMS y realidades territoriales que sean suficientes para el modelo de salud samario.
*Liderar la formulación, adopción y seguimiento de la Política Distrital de Talento Humano en Salud.
*Realizar análisis periódicos de suficiencia, brechas y proyección del THS por servicio, nivel de atención y micro territorio.
*Integrar el análisis de THS al PAS, COAI, PTS y al modelo de Atención Primaria.
*Ejercer vigilancia y control sobre el cumplimiento de estándares de talento humano en IPS públicas y privadas.
*Garantizar que la planeación del THS por EPS/IPS  respete el trabajo digno, decente y permanente.
*Alinear por EPS/IPS su gestión del riesgo individual y colectivo con la disponibilidad real del talento humano en el territorio.
*Participar en los ejercicios de planeación territorial del THS convocados por la Secretaría de Salud.
*Reportar información trimestralmente actualizada sobre talento humano asociado a su red de servicios .
*Consolidar  alianzas académicas en los territorios formadores del THS
*Identificar brechas de acceso académico  relacionadas con insuficiencia de talento humano y proponer correctivos.
*Implementar por EPS/IPS  modelos de atención que optimicen el uso del talento humano, priorizando APS y equipos interdisciplinarios.
*Apoyar desde la academia estrategias de formación continua, especialmente en salud pública, salud mental y crónicos.
*Garantizar por EPS/IPS condiciones de trabajo digno, decente y seguro ,
*Evitar por EPS/IPS esquemas de precarización laboral que afecten la calidad del servicio.
*Proteger la salud física y mental del personal. Mediante alianzas entre empleador y ARL
*Incorporar salud digital, telemedicina y trabajo comunitario en los planes de estudio.
*Garantizar prácticas formativas en escenarios reales del territorio mediante convenios docentes asistenciales.
*Apoyar programas de educación continua por E.learning  y reconversión laboral.
*Contribuir al desarrollo de investigación aplicada en talento humano y servicios de salud.
*Aumentar por EPS/IPS  las jornadas médicas y de enfermería, asegurando cobertura al menos 12 horas continuas
*Reforzar por la ese APR  los puntos de toma de muestras y vacunación con personal exclusivo
*Activar por EPS/IPS/ESE el soporte remoto en horas sin médico presencial mediante tele orientación y telexperticia.</t>
  </si>
  <si>
    <t>A 2027 en el Distrito de Santa Marta se han conformado 10 equipos básicos de salud étnicos que se encuentran desarrollando en sus territorios tanto los modelos propios como aquel que se dialogue y concerté interculturalmente entre medicina occidental y ancestral</t>
  </si>
  <si>
    <t>* Formular implementar y evaluar Plan de fortalecimiento de capacidades para la gestión territorial en salud pública del ámbito de jurisdicción con estrategias y acciones pala la transversalización de los enfoques. diferencial. De género y diversidad, curso de vida, salud familiar y comunitaria, psicosocial y el reconocimiento y respeto por los sistemas de conocimiento  propia de pueblos y comunidades únicas y campesinas Según lineamiento del ANEXO TÉCNICO No.1. NÚCLEOS ESTRATÉGICOS PARA LA GESTIÓN TERRITORIAL INTEGRAL EN SALUD PÚBLICA De la Resolución 1597 de 2025
* Lograr Acuerdos suscritos con los actores del sector salud. los otros sectores. los agentes sociales y comunitarios y la comunidad en general que evidenciar la participación de Pueblos y comunidades étnicas y campesinas. Mujeres, sectores LGTB+ y otras poblaciones por condición y/o situación  Según lineamiento del ANEXO TÉCNICO No.1. NÚCLEOS ESTRATÉGICOS PARA LA GESTIÓN TERRITORIAL INTEGRAL EN SALUD PÚBLICA De la Resolución 1597 de 2025
* Establecer Espacios e instancias intersectoriales con evidencia de gestión desde el sector salud para la transversalización de los enfoques e integración de los sistemas de conocimiento propio de pueblos y comunidades étnicas y campesinas para lo cual Conformara una (1)mesa observatorio con representantes de pueblos y comunidades para la participación social activa en el modelo preventivo y predictivo así como del control social en  la política de salud Distrital
* Definir , Formular ,  implementar y evaluar planes de cuidado individual. De las RPMS y MP con enfoque familiar y comunitario  PSPIC  para pueblos y comunidades étnicas, y campesinas, mujeres. sectores LGBTIQ+ y otras poblaciones por condición y/o situación.</t>
  </si>
  <si>
    <t>* Implementar plan nacional de salud rural Decreto 351 de 2025 en concordancia con plan de acción definido por el MSPS: Socialización de su estructura, componentes y resultados esperados
* Diseñar y formular el ASIS Rural y definir estrategias para adaptar en el ultimo año de gobierno.
* Definir y establecer los mecanismos de la participación social que acompañaran y controlar socialmente la implementación del PNSR en cada una de sus fases y etapas.
* Las EPS con población afiliada  en los corregimientos y territorios colectivos indígenas deberán ejecutar y garantizar resultados y canalización a los servicios especializados  las siguientes intervenciones individuales  en el 30% de su población  y que servirán de base para construcción  triage poblacional rural para lo cual la ET entregará la metodología e instrumentos a realizar intervenciones para identificar el riesgo individual y colectivo en poblaciones vulnerables, en situación y/o condición .</t>
  </si>
  <si>
    <t xml:space="preserve">Realizar informes (uno por mes) sobre homicidios en la ciudad y focalizar cartográficamente tal suceso que  evidencie los AVPP
*Diseñar e implementar hoja de ruta  para desarrollar el  proyecto de línea de atención y red psicosocial 24/7 en el Distrito de Santa Marta
*Realizar  informes (uno por mes) sobre las atenciones que se han brindado en la ruta de atención a la violencia
*Establecer con actores comunitarios e intersectoriales (Policía, Comisarias, Defensoría) un (1) observatorio distrital que aborde trimestralmente  mediante informe la situación de los determinantes sociales que generen eventos de mortalidad por homicidios, en el marco del consejo de salud mental
*Establecer con actores comunitarios e intersectoriales (Policía, Comisarias, Defensoría) observatorio distrital que aborde trimestralmente la situación de los determinantes sociales que generen eventos de mortalidad por suicidios en el marco del consejo de salud mental
*Establecer con actores comunitarios e intersectoriales (Policía, Comisarias, Defensoría) un (1) observatorio distrital que aborde trimestralmente la situación de los determinantes sociales que generen eventos por violencia intrafamiliar, sexual de genero o cualquier otra manifestación que genere violencia
*Realizar campañas de información para concientizar a la comunidad de la importancia de la salud mental y técnicas de resolución de conflictos y mediación para prevenir situaciones que puedan desembocar en violencia, priorizando ámbito de acuerdo a resultados del observatorio de la vigilancia de la salud comunitaria
*Diseñar   campaña por redes sociales, medios de comunicación, instituciones de salud ,eventos y charlas, para difundir información sobre la línea de tele orientación de ayuda para toda la población así como de la operación de los centros de escucha y orientación
*Ejecutar ciclos de información en salud para sensibilizar al entorno educativo sobre la importancia del respeto a la diversidad, la prevención de la violencia y la promoción de relaciones saludables basadas en el consentimiento mutuo
</t>
  </si>
  <si>
    <t xml:space="preserve">Diseñar con los EBS  para el curso de vida de la INFANCIA ruta de atención para personas y familias que tengan como determinante social el consumo de SPA en este curso de vida 
*Gestionar el accionar intersectorial, para atender de 'forma integral las afectaciones en salud mental y emocional, entre ellos, la vinculación de 30%  centros educativos priorizados (20% urbanos y 10% rurales) como centros protectores para la INFANCIA , donde se prevenga el consumo de sustancias psicoactivas, alcohol y la promoción de estilos de vida saludable.
*Aplicar el test M-CHAT -R/F  al 40% de niños(as) entre los 18 y los 30 meses de vida, identificados con factor de riesgo durante la caracterización/familiograma ,para realizar tamizaje del espectro autista (TEA)que permita detectar tempranamente algún trastorno del desarrollo, con posterior seguimiento/canalización de acuerdo a resultados, previa autorización de los padres o cuidadores
*Diseñar con los EBS  para el curso de vida de la ADOLESCENCIA ruta de atención para personas y familias que tengan como determinante social el consumo de SPA en este curso de vida 
*Gestionar el accionar intersectorial, para atender de 'forma integral las afectaciones en salud mental y emocional, entre ellos, la vinculación de 30%  centros educativos priorizados (20% urbanos y 10% rurales) como centros protectores para la ADOLESCENCIA , donde se prevenga el consumo de sustancias psicoactivas, alcohol y la promoción de estilos de vida saludable.
*Realizar tamizajes a adolescentes de 12 - 18 años que residan en el ámbito  urbano/rural del Distrito para  la detección de consumo de sustancias psicoactivas, aplicando la escala ASSIST con intervención breve y seguimiento de los casos, a través de su asegurador, según corresponda, previa autorización de padres, madres o cuidadores.
*Diseñar con los EBS  para el curso de vida de la JUVENTUD  ruta de atención para personas y familias que tengan como determinante social el consumo de SPA en este curso de vida 
*Gestionar el accionar intersectorial, para atender de 'forma integral las afectaciones en salud mental y emocional, entre ellos, la vinculación de 30%  centros educativos priorizados (20% urbanos y 10% rurales) como centros protectores para la JUVENTUD , donde se prevenga el consumo de sustancias psicoactivas, alcohol y la promoción de estilos de vida saludable.
*Realizarán tamizaje de los jóvenes caracterizados por EBS, con factores de riesgo (vulnerabilidad social, gestantes, trabajadores informales, migrantes, usuarios de drogas inyectables, LGTBIQ) aplicando la escala ASSIST para la detección de consumo de sustancias psicoactivas, con posterior canalización y seguimiento de acuerdo a resultados.
*Diseñar con los EBS  para el curso de vida de la ADULTEZ  ruta de atención para personas y familias que tengan como determinante social el consumo de SPA en este curso de vida.
*Gestionar el accionar intersectorial, para atender de 'forma integral las afectaciones en salud mental y emocional, entre ellos, la vinculación de 30%  centros educativos priorizados (20% urbanos y 10% rurales) como centros protectores para la ADULTEZ , donde se prevenga el consumo de sustancias psicoactivas, alcohol y la promoción de estilos de vida saludable.
*Realizarán tamizaje a  de los adultos caracterizados por EBS, con factores de riesgo (vulnerabilidad social , gestantes, trabajadores informales, migrantes, usuarios de drogas inyectables, LGTBIQ) aplicando la escala ASSIST para la detección de consumo de sustancias psicoactivas, con posterior canalización y seguimiento de acuerdo a resultados
</t>
  </si>
  <si>
    <t>Realizar  visitas de IVC a prestadores que prestan servicios ginecobstetricos  sobre operación de la RIA Materno perinatal, para verificar el cumplimiento de las intervenciones individuales de la Ruta Materno perinatal en las atenciones de salud bucal en concordancia con la Resolución 3280 de 2018
*Realizar visitas semestrales de IVC a las IPS que atienden partos para identificar posible violencia obstétrica por el personal de salud.
*Realizar AT a las EAPB, y sus prestadores para verificar las acciones correspondientes a la atención de las maternas en atención nutricional(entrega de micronutrientes, aplicación de la curva de atalah, consultas de valoración nutricional, curso de consejería para la lactancia materna).
*Realizar foros intersectoriales en el Distrito de Santa Marta orientados a la promoción de la equidad de género y el fortalecimiento de la salud sexual y reproductiva, con participación de los sectores salud, educación, inclusión social, y otros actores estratégicos, con el fin de sensibilizar, articular acciones y generar compromisos institucionales que contribuyan a la garantía de derechos sexuales y reproductivos binomio madre hijo 
*Establecer y formalizar  acuerdos territoriales intersectoriales entre los sectores Salud y Educación en el Distrito de Santa Marta, orientados al fortalecimiento de la salud escolar en zonas rurales, la educación integral para la sexualidad, la prevención del embarazo en la adolescencia, el abordaje del inicio temprano de la sexualidad y la promoción del uso adecuado y consistente del preservativo como método de prevención del embarazo no planeado y de las infecciones de transmisión sexual (ITS), mediante acciones pedagógicas, preventivas y de atención integral dirigidas a niñas, niños y adolescentes.
*Realizar por los Equipos de salud territoriales (ETS)  búsquedas  comunitarias  de gestantes priorizando las embarazadas antes de semana 10, para entregar información en salud a la gestante y sus familias  para  minimizar riesgo de morbilidad extrema o mortalidad materna o mortalidad perinatal, y canalizar a los controles prenatales definidos y establecidos en la ruta materno perinatal. Socializar los resultados de las búsquedas
*Realizar acciones de información en salud dirigido a gestantes, mujeres en edad fértil, sobre la política de salud sexual y reproductiva, en las intervenciones individuales y colectivas de la operación de la ruta de atención materno y perinatal, en la zona rural y urbana del distrito, con la elaboración de mural que contenga la ruta de atención MP.
*Realizar sesiones de educación sexual y reproductiva para prevenir embarazos en adolescentes.
*Realizar  plan de medios comunitario para educación en salud relacionado con la garantía de la ruta materno perinatal
*Desarrollar intervenciones de  educación en salud  para reducir el riesgo de embarazo en adolescentes mediante acciones educativas, participativas y de movilización social que fortalezcan el autocuidado, la toma de decisiones informadas y el acceso oportuno a servicios de salud sexual y reproductiva en IED  priorizadas</t>
  </si>
  <si>
    <t>Realizar  campañas educativas (zona rural y urbana) articuladas con las EAPB (para incluir toma de citología) dirigidas a todas las  mujeres de 25 y 69 años o las menores de 25 años con vida sexual activa, para sensibilizar a cambiar los conocimientos sobre CCU, pautas para el autocuidado, ruta de acceso a los servicios de diagnóstico y tratamiento que ayude a  reducir los factores de riesgo de  cáncer cérvico uterino, en ámbito urbano/rural debe incluir entrega de material educativo y ejercicios lúdicos que logren la memoria de la ruta de atención.
*Fortalecer las capacidades para el trabajo coordinado en redes integrales e integradas territoriales de salud con la realización de  visitas de IVC a las EAPB y sus prestadores de servicios de salud para garantizar la materialización del derecho a la salud con oportunidad, accesibilidad, equidad y calidad, mediante la interacción del Sistema Integrado de Calidad y el Sistema Integrado de Inspección, Vigilancia y Control, para de esta manera buscar mantener los estándares mínimos y superiores de calidad en todos los procesos a cargo de los actores del sector salud: Entidades territoriales, Aseguradores, Instituciones Prestadoras de Servicios de Salud, Servicios Socio Sanitarios y usuarios para incidir en determinantes sociales del cáncer de cuello uterino
*Establecer Espacios e instancias intersectoriales con evidencia de la incidencia del sector salud para el reconocimiento territorial de las prioridades en relación con la garantía del derecho a la salud en conexidad con los otros derechos, las particularidades de los contextos y elementos propios del desarrollo de la población y el territorio y la configuración de actores y recursos que deben concurrir y complementarse en el marco de  la  Atención Primaria en Salud para incidir en determinantes sociales que puedan contribuir para el evento de cáncer de cuello uterino.</t>
  </si>
  <si>
    <t>Fortalecer las capacidades para el trabajo coordinado en redes integrales e integradas territoriales de salud con la realización  mesas de trabajo en coordinación con secretaria de educación y operadores del PAE, para verificar la minuta de los niños escolarizados del Distrito.
*Desarrollar talleres  urbano /rurales de mínimo 1 horas, a madres FAMI, a madres, estudiantes, cuidadoras,  y comunidad en general de la zona urbana y rural, que incluyan temas  sobre prevención y atención de deficiencia nutricionales, lactancia materna y atención al recién nacido de bajo peso al nacer.
*Realizar jornadas de desparasitación antihelmíntica y entrega de micronutrientes a población priorizada de 2-5 y 6-17 años, con previa información de los beneficios de la desparasitación y suplementación
*Realizar encuentros+344:344 educativos vivenciales para sensibilizar sobre las deficiencias y excesos nutricionales dirigido al personal de madres FAMI y comunitarias, operadores del ICBF,  existentes en el Municipio sobre los siguientes temas: • Desnutrición y Obesidad • Lactancia Materna como pilar fundamental de la seguridad alimentaria, impactando en los indicadores nutricionales
*Realizar visitas educativas sobre nutrición en hogares con riesgo de desnutrición u obesidad
*Ejecutar talleres de alimentación saludable y prevención de malnutrición en escolares.</t>
  </si>
  <si>
    <t>Desarrollar ruta metodológica de alineación entre políticas nacionales y territoriales para la oportunidad de la atención por especialistas en la ruralidad.
*Realizar  estudios y gestión para  proyecto de certificación de las personas con discapacidad.
*Llevar a cabo el proceso de registro de cuidador(a) de personas con discapacidad en el territorio.
*Formalizar  protocolo de adecuaciones y ajustes razonables para la prestación de servicios de salud a las personas con discapacidad, para ser implementado por las aseguradoras y prestadores de servicios de salud.
*Realizar asistencia técnica a las EAPB con presencia en el Distrito sobre el protocolo de adecuación y ajustes razonables para la prestación del servicios  a las personas con discapacidad y su implementación.
*Articular con el área de calidad para socializar hallazgos sobre la implementación del protocolo de adecuaciones y ajustes razonables para la prestación de servicios de salud a las personas con discapacidad, por medio de mesas de trabajo trimestral.
*Concertar y construir el Protocolo de atención a personas con discapacidad en situación de emergencia con los actores responsables de su ejecución."
*Implementar procesos comunitarios de educación, información y sensibilización en salud, dirigidos a personas con discapacidad, sus familias y cuidadores, mediante acciones de promoción de estilos de vida saludables, prevención de condiciones secundarias y reducción de riesgos, utilizando formatos accesibles (lengua de señas, audios, macro tipos, apoyos visuales), y fortaleciendo redes comunitarias de apoyo, en zonas urbanas y rurales del Distrito de Santa Marta.
*Desarrollar procesos de búsqueda activa comunitaria, caracterización básica y visitas domiciliarias a personas con discapacidad, con el fin de identificar necesidades en salud, rehabilitación y apoyo psicosocial, realizar canalización efectiva a servicios de salud, EPS y oferta intersectorial, y efectuar seguimiento a la continuidad de la atención, conforme a los lineamientos del PIC y la estrategia de Rehabilitación Basada en Comunidad.
*Fortalecer el acceso de las personas con discapacidad a procesos de rehabilitación integral y dispositivos de asistencia, mediante orientación comunitaria, acompañamiento en trámites, articulación con EPS, prestadores y actores territoriales, y acciones educativas para el uso adecuado de ayudas técnicas, promoviendo la autonomía, funcionalidad e inclusión social en el entorno familiar y comunitario.
*Realizar estrategias de educación y comunicación para la salud e información en salud, para Promoción de la vacunación en todo el ciclo de vida Vidas en Barrios priorizados de las diferentes localidades del Distrito de Santa Marta.</t>
  </si>
  <si>
    <t>Socializar mediante  taller el diagnóstico el estado de vulnerabilidad y seguridad de cada una de las sedes de la red publica y su preparación de respuesta ante emergencias y desastres
*Implementar en el Distrito para todos los prestadores privados la política de hospitales seguros logrando para  la vigencia identificar el mapa de riesgo.
*Diseñar e implementar estrategias de información, educación y comunicación para la prevención de los efectos en la salud ocasionados  por la variabilidad y el cambio climático, la generación de alertas tempranas y la gestión del riesgo  de emergencias, desastres y pandemias.
*Realizar en  los Centros de Salud o CAPS principales simulacros de respuesta sectorial ante cualquier emergencia o desastre.
*Desarrollar proceso de diagnóstico, actualización y validación de los planes de respuesta institucional; capacitar al talento humano en protocolos de activación y uso de telesalud; realizar simulacros de respuesta inmediata; y fortalecer la infraestructura crítica y tecnológica para garantizar continuidad operativa ante emergencias, desastres y pandemias.</t>
  </si>
  <si>
    <t>Desarrollar una actualización de la estratificación socioeconómica en el Distrito</t>
  </si>
  <si>
    <t>1.Recolección de Datos Socioeconómicos
2.Análisis y Categorización de los Datos.
3.Consultas y Validación Comunitaria</t>
  </si>
  <si>
    <t>DIRECCION SOCIO ECONIMICA</t>
  </si>
  <si>
    <t>Entregar 5000 títulos de propiedad del Distrito de Santa Marta en el programa de titulación de predios</t>
  </si>
  <si>
    <t>Realizar entrega de 3500 titulaciones de predios en el Distrito.</t>
  </si>
  <si>
    <t>TITULACION.HABITAT Y  SERVICIOS PUBLICOS</t>
  </si>
  <si>
    <t>Documentos de lineamientos técnicos de Ordenamiento Territorial generados</t>
  </si>
  <si>
    <t>Legalizar 20 asentamiento Humanos en el Distrito de Santa Marta</t>
  </si>
  <si>
    <t>1.Identificación y Registro de  3 Asentamientos humanos.
2.Evaluación y Validación Jurídica
3.Formalización y Entrega de Documentos</t>
  </si>
  <si>
    <t>Vivienda de Interés Social mejoradas</t>
  </si>
  <si>
    <t>Mejorar 1000 viviendas de la población urbana y rural</t>
  </si>
  <si>
    <t xml:space="preserve">
Implementación de Proyectos de Mejoramiento  de 500 Viviendas</t>
  </si>
  <si>
    <t>Documentos de planeación en política de vivienda elaborados</t>
  </si>
  <si>
    <t>Gestionar dos (2) proyectos de viviendas de interés social (VIS y VIP)</t>
  </si>
  <si>
    <t>1. Formulación del proyecto de Vivienda 
2. Presentación y aprobación banco de proyectos.  
3. Proceso licitatorio.
 4. Firma de convenio.  
5. Puesta en marcha proyecto de viviendas de Interés Social.</t>
  </si>
  <si>
    <t>TITULACION.HABITAT Y  SERVICIOS PUBLICOS - DESPACHO</t>
  </si>
  <si>
    <t>Rendición de cuentas realizadas</t>
  </si>
  <si>
    <t>Realizar eventos de rendición de cuentas en el Distrito de Santa Marta</t>
  </si>
  <si>
    <t>1.Planificación y Preparación del Evento
2.Divulgación y Convocatoria
3.Ejecución y Seguimiento del Evento</t>
  </si>
  <si>
    <t>DIRECCION DE LA INVERSION Y PLANEACION ESTRATEGICA</t>
  </si>
  <si>
    <t>Mejorar en un 5% la calificación de la MDI del Distrito de Santa Marta</t>
  </si>
  <si>
    <t>1.Optimización de Procesos Administrativos
2.Fortalecimiento de la Transparencia y Rendición de Cuentas</t>
  </si>
  <si>
    <t>Documentos normativos realizados</t>
  </si>
  <si>
    <t>Formular un Plan Especial de Manejo y Protección -PEMP- del Centro Histórico del Distrito</t>
  </si>
  <si>
    <t>1 .Formulación y Priorización de Intervenciones.
2. Ejecución del PEMP
3. Gestión para la Asignación del recurso por parte del Ministerio de Vivienda.</t>
  </si>
  <si>
    <t>Centros culturales adecuados</t>
  </si>
  <si>
    <t>Gestionar la reactivación incluyente del Centro Histórico del Distrito de Santa Marta</t>
  </si>
  <si>
    <t>Revitalización de Espacios Públicos a través:
1. Renovación Urbana del Espacio Público.
2. Intervención del Plan Centro en  la "Calle 11", Fase 2.
3. Intervención en la "Antigua Casa del Concejo"</t>
  </si>
  <si>
    <t>1/07/2026
1/02/2026
1/07/2026</t>
  </si>
  <si>
    <t>31/12/2026
30/06/2026
31/12/2026</t>
  </si>
  <si>
    <t>DIRECCION DE SOCIO ECONOMICA</t>
  </si>
  <si>
    <t>Realizar un seguimiento a la implementación de Planes Parciales</t>
  </si>
  <si>
    <t>1.Monitoreo y Evaluación Continua
2.Informes y Transparencia</t>
  </si>
  <si>
    <t>DIRECCION SOCIO ECONOMICA</t>
  </si>
  <si>
    <t>Gestionar la Titulación de los equipamientos distritales</t>
  </si>
  <si>
    <t>1.Inventario y Diagnóstico de Equipamientos
2.Tramitación y Regularización de Documentos</t>
  </si>
  <si>
    <t>Predios adquiridos</t>
  </si>
  <si>
    <t>Adquisición de predios para la ejecución de proyectos en el Distrito de Santa Marta</t>
  </si>
  <si>
    <t>1.Gestionar la Adquisición de Predios ante la CISA o la ANT.
2.Identificación y Evaluación de Predios
3.Negociación y Adquisición</t>
  </si>
  <si>
    <t>Asistencias técnicas y jurídicas realizadas</t>
  </si>
  <si>
    <t>Incorporar 20 hectáreas como lotes fiscales dados en proceso de sesión de suelo</t>
  </si>
  <si>
    <t>1. Incorporar Suelos, según solicitud de proyectos estratégicos de ciudad.
2. Identificación y Evaluación de Terrenos
3.Gestión Administrativa y Legalización</t>
  </si>
  <si>
    <t>Bases de datos de la Temática de Construcción Generadas</t>
  </si>
  <si>
    <t>Realizar estudios de mercado para la fijación de precios unitarios de obras públicas en el Distrito de Santa Marta.</t>
  </si>
  <si>
    <t>1.Recolección de Información
2.Recolección de Cotizaciones
3.Análisis y Aprobación</t>
  </si>
  <si>
    <t>BANCO DE PROYECTOS</t>
  </si>
  <si>
    <t>K</t>
  </si>
  <si>
    <t>4302 - Formación y preparación de deportistas</t>
  </si>
  <si>
    <t>Desarrollo de los Juegos Intercolegiados distritales 2026  en el distrito de Sana Marta</t>
  </si>
  <si>
    <t>*SEMILLERO DEPORTIVO SAMARIO
- Semillero Náutico</t>
  </si>
  <si>
    <t>CAPACIDAD INSTALADA</t>
  </si>
  <si>
    <t>APOYO, PROMOCION Y FORTALECIMIENTO DE ACTIVIDADES DEPORTIVAS, RECREATIVAS Y DE ACTIVIDAD FISICA EN SANTA MARTA</t>
  </si>
  <si>
    <t>*VACACIONES DEPORTIVAS Y RECREATIVAS.
- Semillero Náutico
- Capacidad Instalada</t>
  </si>
  <si>
    <t xml:space="preserve">FORTALECIMIENTO INSTITUCIIONAL </t>
  </si>
  <si>
    <t>*CAPACIDAD INSTALADA
- Vacaciones Recreativas y Deportivas</t>
  </si>
  <si>
    <t>*SANTA MARTA ACTIVA
- SEMILLEROS DEPORTIVOS SAMARIOS
- SEMILLERO NAUTICO
- JUEGOS COMUNALES
- JUEGOS INTERCOLEGIADOS
- VACACIONES RECREATIVAS Y DEPORTIVAS
- ACTIVIDADES NAVIDEÑAS</t>
  </si>
  <si>
    <t>SANTA MARTA ACTIVA</t>
  </si>
  <si>
    <t>MANTENIMIENTO ESCENARIOS DEPORTIVOS</t>
  </si>
  <si>
    <t>Fomentar la participación y la competencia de 12000 niños en actividades de deporte escolar en el Distrito a través de festivales deportivos organizados por el INRED.</t>
  </si>
  <si>
    <t>Formar a 64000 niños de la ciudad en disciplinas deportivas cuya finalidad será contribuir al desarrollo integral del individuo. Comprende los procesos de iniciación, fundamentación y perfeccionamiento deportivo</t>
  </si>
  <si>
    <t>Efectuar 16 eventos masivos que permitan vincular a los samarios al deporte social comunitario, generando una participación de más 20.000 personas de las 3 localidades del distrito de Santa Marta</t>
  </si>
  <si>
    <t>Organizar y ser sede de 5 eventos internacionales y 10 eventos nacionales mediante el apoyo como ciudad con servicios logísticos y operativos a través de estrategias que contribuyan con la realización, desarrollo y ejecución de estas justas deportivas</t>
  </si>
  <si>
    <t>Apoyar el deporte asociado en la ciudad de Santa Marta (18 ligas deportivas y 100 clubes de diferentes disciplinas) a través de incentivos a deportistas de alto rendimiento (200 anualmente)</t>
  </si>
  <si>
    <t xml:space="preserve">Fomentar la participación de las Instituciones de Educación Superior en los Juegos Universitarios Distritales  </t>
  </si>
  <si>
    <t>Vincular a 15 organismos deportivos asociados con influencia en el distrito de Santa Marta para promover a la ciudad como un destacado centro deportivo que respalda el alto rendimiento deportivo.</t>
  </si>
  <si>
    <t>Realizar 48 eventos deportivos de mar y playa durante el cuatrienio 2024-2027 que permitan la práctica y participación de 12000 personas entre niños/as, jóvenes y adultos en disciplinas deportivas acuáticas y de playa en el distrito</t>
  </si>
  <si>
    <t xml:space="preserve">Inscribir a 1400 personas con discapacidad en actividades y eventos recreo-deportivos </t>
  </si>
  <si>
    <t>Fortalecer la cultura organizacional y la competencia de los servidores INRED y asesorar y capacitar a 40 organismos deportivos en temas de legislación deportiva.</t>
  </si>
  <si>
    <t xml:space="preserve">Organizar 40 eventos recreativos en el distrito de Santa Marta, con el propósito de fomentar el desarrollo en los ámbitos familiar, escolar y extracurricular de niños y jóvenes. </t>
  </si>
  <si>
    <t>Inscribir 32.000 personas en actividades deportivas, torneos, festivales, juegos sociales y recreativos comunales y de actividad física.</t>
  </si>
  <si>
    <t>Aumentar la prevalencia de la práctica regular de la actividad física con la implementación del programa "Santa Marta Activa"</t>
  </si>
  <si>
    <t>Garantizar el acceso a equipamientos adecuados para la práctica del deporte, la recreación y la actividad física saludable en las 3 localidades del distrito de Santa Marta, así como incrementar los espacios públicos destinados al encuentro y la convivencia mediante la construcción, adecuación y mantenimiento de escenarios deportivos y recreativos seguros.</t>
  </si>
  <si>
    <t>Eventos deportivos comunitarios realizados</t>
  </si>
  <si>
    <t>Atletas beneficiados con estímulos financieros</t>
  </si>
  <si>
    <t xml:space="preserve">Deportistas que participan en eventos deportivos de alto rendimiento con sede en Colombia </t>
  </si>
  <si>
    <t>Atletas preparados</t>
  </si>
  <si>
    <t>Eventos de capacitación desarrollados</t>
  </si>
  <si>
    <t>Artículos deportivos entregados</t>
  </si>
  <si>
    <t>INRED</t>
  </si>
  <si>
    <t xml:space="preserve"> *Juegos Intercolegiados
- Festivales Infantiles Escolares
- Olimpiadas Escolares (Apoyo Capacidad Instalada)</t>
  </si>
  <si>
    <t xml:space="preserve"> APOYAR LA INICIACION Y FORMACION DEPORTIVA EN ESCENARIOS DEPORTIVOS  DE LA CIUDAD H4
- SEMILLERO DEPORTIVO NAUTICO  -
- SEMILLEROS DEPORTIVOS SAMARIOS
- Apoyo EN LA facilitación DE ESCENARIOS DEPORTIVOS a los clubes Y escuelas formativas verificando  los deportistas beneficiados.</t>
  </si>
  <si>
    <t xml:space="preserve"> *Cielo DE colores fiesta DE cometas POLIDEPORTIVO
- Eventos Fiestas del Mar
- Eventos DE Mar Y Pesca
- El Samario que juega (Gimnasios DE Juegos adultos)
- Mega Rumba Santa Marta Activa
- Maratón Bailable
- Caminatas Ecológicas</t>
  </si>
  <si>
    <t>*Sudamericano infantil de futbol
- Torneo Octagonal Internacional de futbol
- Grand Prix de Atletismo
- Media Maratón
- EVENTOS DE POTROS
- Travesía Internacional de Aguas abiertas.</t>
  </si>
  <si>
    <t xml:space="preserve">
*Apoyos económicos a clubes, atletas y deportistas que representen a la ciudad en eventos deportivos nacionales e internacionales .</t>
  </si>
  <si>
    <t>JUEVOS UNIVERSITARIOS DISTRITALES</t>
  </si>
  <si>
    <t xml:space="preserve">* Otorgamientos de reconocimientos deportivos
- Renovación de reconocimientos deportivos. 
</t>
  </si>
  <si>
    <t>*FIESTAS DEL MAR EVENTOS 2026 
- Mar y Pesca
- Niños al Mar
- TIRO CON ARCO EN PLAYA 
- Triatlón
- Regata Interligas
- Travesía Internacional Aguas Abiertas
- KAYACK
- SKY
- REMO</t>
  </si>
  <si>
    <t>*TEAM INLCUSIVE
- FIDES</t>
  </si>
  <si>
    <t xml:space="preserve"> CAPACTACIONES a los FUNCIONARIOS Y PARTES INTERESADAS (Organismos  usuarios DE ESCENARIOS DEPORTIVOS Y relacionados) del INRED
- ACUERDO DE VOLUNTADES CON El SENA  para OFERTA CERRADA Y CURSOS COMPLEMENTARIOS EN MATERIA DEPORTIVA L14F CERTIFICACION DE COMPETENCIAS LABORALES EN NORMA TECNICA DE DEPORTE Y RECREACION J14 , LEGISLACIÓN TRIBUTARIA PARA CLUBES Y DIRECTIVOS DEPORTIVOS . </t>
  </si>
  <si>
    <t>*JUEGOS INTERCOLEGIADOS RECREATIVOS 
- Recrearte (zona Rural deporte Recreación y lúdica en tiempo de paz)
- Olimpiadas de la Fe
- Años dorados (Recreación para adultos Mayores)
- Maratón Bailable
- Niños al Mar
- Cielo de colores fiesta de cometas
- Fogata campismo y mar
- Recochin Recochan a la calle a jugar . juegos y rondas tradicionales en los barrios niños
- Mar y Pesca
- El Samario que juega (Gimnasios De juegos adultos)
- Dia de la Biblia</t>
  </si>
  <si>
    <t>*Juegos Intercolegiados
- SEMILLEROS Deportivos SAMARIOS
- Santa Marta Activa
-Juegos Comunales
-Juegos DE LA JUVENTUD
-ACTIVACION DE PUNTOS DE ACTIVIDAD FISICA SALUDABLES - PAS G14
-Juegos UNIVERSITARIOS DISTRITALES
- actividades NAVIDEÑAS
- Vacaciones Recreativas Y Deportivas</t>
  </si>
  <si>
    <t>SANTA MARTA ACTIVA MÁS  YOGA Y ESTIRAMIENTOS  Y   PUNTOS DE ATENCION SALUDABLES (PAS) RUMBA AEROBICA Y RITMOS MUSICALES  -  CLASESW FUNCIONALES PARA HOMBRES - TRECKING - SENDERISMO - CAMINATAS  ECO - RECREATIVAS  CON CLUBES DEPORTIVOS , SANTA MARTA ACTIVA Y SEMILLEROS  SAMARIOS Y NAUTICO  -  CARRERAS  DE ATLETISMO - PLUGGUIN DEPORTE Y MEDIO AMBIENTE CON EL DADSA )</t>
  </si>
  <si>
    <t>ABRIL</t>
  </si>
  <si>
    <t xml:space="preserve">DICIEMBRE </t>
  </si>
  <si>
    <t xml:space="preserve">FEBRERO </t>
  </si>
  <si>
    <t>* MANTENIMIENTO ESCENARIOS DEPORTIVOS
* Suministro de materiales para reparación y/o Mantenimiento.
* Acompañamiento y colaboración de la gerencia de infraestructura y entes competentes para adecuaciones, construcción y reparación de la infraestructura deportiva.
*Suministro de equipamiento y/o elementos para la práctica del deporte, recreación y actividad física.
* Incrementar los espacios para la práctica del deporte, recreación y actividad física.</t>
  </si>
  <si>
    <r>
      <t xml:space="preserve">Implementación del Plan de Comunicaciones Institucional de la Alcaldía Distrital de Santa Marta -Magdalena - </t>
    </r>
    <r>
      <rPr>
        <b/>
        <sz val="11"/>
        <color theme="1"/>
        <rFont val="Aptos Narrow"/>
        <family val="2"/>
        <scheme val="minor"/>
      </rPr>
      <t>Código del Proyecto (BPIN):
2024470010010-</t>
    </r>
  </si>
  <si>
    <t>Diseñar y ejecutar una estrategia de comunicaciones externas e internas del Distrito para el cuatrienio:  Mejorar el proceso de divulgación de la información institucional</t>
  </si>
  <si>
    <r>
      <rPr>
        <b/>
        <sz val="11"/>
        <color theme="1"/>
        <rFont val="Aptos Narrow"/>
        <family val="2"/>
        <scheme val="minor"/>
      </rPr>
      <t xml:space="preserve">Divulgar Información: </t>
    </r>
    <r>
      <rPr>
        <sz val="11"/>
        <color theme="1"/>
        <rFont val="Aptos Narrow"/>
        <family val="2"/>
        <scheme val="minor"/>
      </rPr>
      <t xml:space="preserve">relacionada con la gestión, logros y resultados institucionales de la Alcaldía Distrital de Santa Marta
•	Emisión de piezas de comunción escrita: boletines de prensa, comunicados y fotonoticias.   
•	Gira de medios y ruedas de prensa                        Asesorar  y apoyar a las secretarías de despacho, entidades descentralizadas y/o altas consejería:  en la formulación de estrategias de campañas de comunicación intitucional, articulación con medios de comunicación, convocatorias a la prensa, construcción de piezas de comunicación escritas,  gráficas o audiovovisuales.                                            
Elaborar Plan de Medios: relacionamiento estratégico con medios de comunicación para garantizar la amplia divulgación de la gestión institucional, en el marco de lo establecido por la constitución y las normas de transparencia y acceso a la información pública.
•	Disponer de servicio de  medios de comunicación masiva para el fortalecimiento del plan de medios institucional.
•	Disponer de servicio de   medios de comunicación  masiva para el fomento y divulgación de los programas de cultura.
•	Disponer de servicio de medios de comunicación masiva para el fomento y divulgación de los programas de deporte y recreación.
•	Disponer de servicio de  medios de comunicación  masiva para el fomento y  divulgación de los  programas de deporte y  recreación.                                                                   Controlar  las comunicaciones: revisión, registro y análisis del contenido emitido a través de  medios de comunicación y redes sociales, relacionado con la entidad territorial y la ciudad, para identificar el  impacto en la agenda institucional en las agendas ciudadanas, y para identificar las demandas sociales que denoten la necesidad de inclusión en la agenda gubernamental. </t>
    </r>
  </si>
  <si>
    <t>Estudiantes beneficiados del programa de alimentación escolar</t>
  </si>
  <si>
    <t xml:space="preserve">Gestionar recursos que faciliten cubrir al cierre del cuatrienio al 100% de los estudiantes del sector oficial con estrategias de acceso y permanencia PAE- Plan de Alimentación Escolar </t>
  </si>
  <si>
    <t>62000 NNA Beneficiados</t>
  </si>
  <si>
    <t>Secretaria de Educación.</t>
  </si>
  <si>
    <t>Gestionar recursos  para Garantizar la implementación Diseño del Programa de Alimentacion Escolar</t>
  </si>
  <si>
    <t>Secretaria de Educación
Oficina Apoyo a la Gestión</t>
  </si>
  <si>
    <t>Contratar Operador que cuenta con la experiencia e idoneidad necesaria.</t>
  </si>
  <si>
    <t>Presentación de Informes de seguimiento trimestrales</t>
  </si>
  <si>
    <t>Secretaria de Educación
Oficina Apoyo a la Gestión
Oficina Cobertura Educativa</t>
  </si>
  <si>
    <t>Beneficiarios de transporte escolar</t>
  </si>
  <si>
    <t xml:space="preserve">Mantener el beneficio de Transporte Escolar en las IE Buenos aires- Mosquito- 5to Centenario durante en el cuatrienio </t>
  </si>
  <si>
    <t>2670 NNA Beneficiados</t>
  </si>
  <si>
    <t>Gestionar recursos  para Garantizar la Contratación del Servicio de Transporte Escolar</t>
  </si>
  <si>
    <t>Iniciar piloto de atención y beneficio de transporte escolar como estrategia de acceso y permanencia a estudiantes con Necesidades Educativas Especiales beneficiando a 200 NNA   en el cuatrienio.</t>
  </si>
  <si>
    <t>100 NNA Caracterizados como PcD en las IED Focalizadas</t>
  </si>
  <si>
    <t>Diseño y Formulación del Proyecto de Movilidad Escolar para PcD</t>
  </si>
  <si>
    <t xml:space="preserve">Secretaria de Educación
Oficina Apoyo a la Gestión
Oficina Cobertura Educativa
</t>
  </si>
  <si>
    <t>Contratación e Implementación del Beneficio de Transporte Escolar para PcD</t>
  </si>
  <si>
    <t>Eventos de promoción y prevención de los derechos  realizados</t>
  </si>
  <si>
    <t>Iniciar piloto de atención a niños de tres y cuatro años en los grados de jardín y prejardín en establecimientos educativos oficiales. Atendiendo en 2.027 a 1.200 niños en edades de 3 a 4 años.</t>
  </si>
  <si>
    <t>1200 NN Matriculados en Niveles de  Primera Infancia.</t>
  </si>
  <si>
    <t xml:space="preserve">Secretaria de Educación
Oficina Cobertura Educativa
Oficina Cobertura Educativa
</t>
  </si>
  <si>
    <t>Desarrollo de acciones de busqueda activa y socialización de la oferta educativa para los Niveles Pre jardín y Jardín en  las  Instituciones Educativas del Distrito.</t>
  </si>
  <si>
    <t>Garantizar estartegias de acceso y Permananecia a la población matriculada.</t>
  </si>
  <si>
    <t>Estudiantes beneficiados</t>
  </si>
  <si>
    <t>Aumentar a 23.073 el número de estudiantes el sector oficial, beneficiados durante el Cuatrienio con la estrategia de Jornada única en establecimientos Distritales. (Número de estudiantes del sector oficial beneficiados con la estrategia de Jornada única - registro SIMAT)</t>
  </si>
  <si>
    <t xml:space="preserve">22000 Estudiantes beneficiados </t>
  </si>
  <si>
    <t xml:space="preserve">Promover la revisión y oprtimización de Planta de Docentes, Tutores PTA Y demas recursos necesarios para fortalecer la estrategia de Jornada Unica. </t>
  </si>
  <si>
    <t>Secretaria de Educación
Oficina Cobertura Educativa
Oficina Calidad Educativa</t>
  </si>
  <si>
    <t xml:space="preserve">Promover la revisión y actualización de PEI para que cumplas con las nuevas exigencias de conocimiento e innovación demandados por los sectores productivos y sociales del estado. </t>
  </si>
  <si>
    <t>Sedes educativas con apoyo pedagógico para  la oferta de educación inclusiva para preescolar, básica y media</t>
  </si>
  <si>
    <t>Promover la implementación Y resignificación de PEI en pro del cumplimiento del Decreto 1421 de 2017 en 36 EE oficiales del Distrito y con ello disponer de una oferta pertinente y efectiva para la atención de estudiantes oficiales con necesidades educativas especiales y talentos excepcionales</t>
  </si>
  <si>
    <t>36 IED Focalizadas</t>
  </si>
  <si>
    <t>Gestionar recursos  para Garantizar la implementación del Proyecto de Inclusión y Equidad en la Educación.</t>
  </si>
  <si>
    <t>Secretaria de Educación
Oficina Calidad Educativa</t>
  </si>
  <si>
    <t>Promover el desarrollo de estrategias de formación a Docentes y Drectivos Docentes  en el tema de inclusión  educativa  a fin de garantizar que los procesos administrativos y academicos de las IED Focalizadas cumplan con la norma.</t>
  </si>
  <si>
    <t>Presentación de Informes de seguimiento a las acciones  trimestrales desarrolladas por el operador contratado.</t>
  </si>
  <si>
    <t>Aparatos sanitarios nuevas  construidos</t>
  </si>
  <si>
    <t>Reestructurar administrativa y pedagógicamente tres establecimientos educativos para focalizar atención a población con discapacidad.</t>
  </si>
  <si>
    <t>3 IED Asistidas tecnicamente.</t>
  </si>
  <si>
    <t>2202 - Calidad y fomento de la educación superior</t>
  </si>
  <si>
    <t>Beneficiarios de estrategias o programas de  fomento para el acceso a la educación superior</t>
  </si>
  <si>
    <t>Gestionar Alianzas que faciliten el tránsito de 2000 Bachilleres del distrito hacia la educación terciaria y superior.</t>
  </si>
  <si>
    <t>500 Bachilleres</t>
  </si>
  <si>
    <t>Gestionar los recursos tecnicos, economicos y administrativos que facilten dar continuidad a las alianzas establecidas en beneficio de los jovenes bachilleres del Distrito.</t>
  </si>
  <si>
    <t xml:space="preserve">Programas y proyectos de educación pertinente articulados con el sector productivo </t>
  </si>
  <si>
    <t>Gestionar Alianzas que apoyen el acceso y tránsito de 400 Estudiantes de educación media a la ETDH para el desarrollo de competencias laborales que faciliten el acceso al sector productivo</t>
  </si>
  <si>
    <t>200 Egresados en Transito a la Educación Terciaria</t>
  </si>
  <si>
    <t>Sedes educativas apoyadas en la implementación de la ruta de atención integral para la convivencia escolar</t>
  </si>
  <si>
    <t>Fortalecer la ruta de atención integral para la convivencia escolar, a través de la conformación de redes interinstitucionales y familiares en 10 EE oficiales del distrito</t>
  </si>
  <si>
    <t>10 IED</t>
  </si>
  <si>
    <t>Diseño y Formulación de Documentos oficciales - Orientaciones Tecnicas para el diseño, implmenetación y seguimiento de la Ruta de Atención Integral para la Convivencia Escolar en Colombia, establecida por la Ley 1620 de 2013.</t>
  </si>
  <si>
    <t>Establecer Cronogramas de Mesas de Trabajo, asistencias Tecnicas y acompañamientos a 10 IED cuyo rsultado sea la conformacion de comites y redes de apoyo para fortalecer la convivencia escolar.</t>
  </si>
  <si>
    <t>Presentación y Socialización del Informe  Anual del estado actual de convivencia Escolar, que de cuenta de las estadisticas, acciones de mejora y oportunidades para las IED en relación al tema.</t>
  </si>
  <si>
    <t>Establecimientos educativos conectados a internet</t>
  </si>
  <si>
    <t>Gestionar la implementación y fortalecimiento de la estrategia de conectividad que incluya la implementación de aulas digitales e incorporen programas de desarrollo profesional docente en ambientes pedagógicos y uso y apropiación de las TICS, en Tres (3) EED.</t>
  </si>
  <si>
    <t xml:space="preserve">3 IED </t>
  </si>
  <si>
    <t>Gestionar recursos  para Garantizar la contratación y prestación del servicio de Conectividad.</t>
  </si>
  <si>
    <t>Secretaria de Educación
Oficio Apoyo a la gestión
Oficina Calidad Educativa</t>
  </si>
  <si>
    <t>Estrategias de fomento implementadas</t>
  </si>
  <si>
    <t>Gestionar recursos o programas de incentivos para 50 bachilleres con mejores resultados de pruebas saber 11°, y 5 mejores experiencias significativas en EE.</t>
  </si>
  <si>
    <t>50 Beneficiarios</t>
  </si>
  <si>
    <t>Documentos normativos para la educación inicial, preescolar, básica y media expedidos</t>
  </si>
  <si>
    <t>Construir el Plan decenal de educación para el distrito de Santa Marta</t>
  </si>
  <si>
    <t>1 Plan Decenal Construido y Socializado con la comunidad Samaria.</t>
  </si>
  <si>
    <t>Suscripción de convenios y contratos para facilitar el diseño y desarrollo del Documento</t>
  </si>
  <si>
    <t>Desarrollo de plan de accion, mesas tecnicas, acompñamaientos tecnicos para la construcción del Plan Decenal de Educación.</t>
  </si>
  <si>
    <t xml:space="preserve">Beneficiarios de becas para el acceso a la educación superior pertenecientes a comunidades, que realizaron movilidad internacional </t>
  </si>
  <si>
    <t>Gestionar Alianzas que faciliten la creación de fondos educativos para becas por excelencia académica o impacto social, con las universidades y el Sena para la profesionalización de 100 de las educadoras comunitarias y mujeres en su diversidad rurales y urbanas.</t>
  </si>
  <si>
    <t xml:space="preserve">Foessma </t>
  </si>
  <si>
    <t>Secretaria de Educación
Oficina Apoyo a la Gestión                  
Oficina Calidad Educativa</t>
  </si>
  <si>
    <t>Escuelas de padres apoyadas</t>
  </si>
  <si>
    <t>Promover estrategias de apoyo parental, la alianza familia-ambientes de aprendizaje para el fortalecimiento de las escuelas de madres, padres y cuidadores y el desarrollo integral de niñas, niños y adolescentes en 36 de las 73 instituciones educativas oficiales de Santa Marta</t>
  </si>
  <si>
    <t xml:space="preserve">Personas beneficiarias con modelos de alfabetización </t>
  </si>
  <si>
    <t>Beneficiar al cierre del cuatrienio a 2.000 personas adultas a través de programas de alfabetización.</t>
  </si>
  <si>
    <t>500 Adultos Matriculados en programas de Alfabetizacion</t>
  </si>
  <si>
    <t xml:space="preserve">Promover la revisión y oprtimización de Planta de Docentes, Tutores PTA Y demas recursos academicos necesarios para fortalecer la estrategia deAlfabetización. </t>
  </si>
  <si>
    <t>Secretaria de Educación
Oficina Cobertura Educativa                 
Oficina Calidad Educativa</t>
  </si>
  <si>
    <t>Promover la revisión y actualización de PEI para que cumplas con las nuevas oportunidades de Flexibilización academica que faciliten a personas adultas continuar su proceso lectivo y transitar en los niveles propios de la educación colombiana.</t>
  </si>
  <si>
    <t>Beneficiarios atendidos con modelos educativos flexibles</t>
  </si>
  <si>
    <t>Implementar metodologías flexibles que permitan la nivelación de 2.000 estudiantes oficiales en extra edad para el cierre del cuatrienio en los niveles de básica primaria y básica secundaria.</t>
  </si>
  <si>
    <t>1.500 estudiantes  en extra edad atendidos en las IED</t>
  </si>
  <si>
    <t>Estrategias implementadas</t>
  </si>
  <si>
    <t>Fortalecer la implementación del programa de doble titulación, beneficiando a 3.000 estudiantes del sector oficial en el cuatrienio</t>
  </si>
  <si>
    <t>2.500 Estudintes beneficiados con el programa de Doble Titulación.</t>
  </si>
  <si>
    <t>Fortalecer la Alianza Secretraia de Educación- SENA - convenio co1. Pccnt.3023131-2021</t>
  </si>
  <si>
    <t>Secretaria de Educación
Oficina Calidad Educativa</t>
  </si>
  <si>
    <t>Geestionar los recursos economicos que ermitan la contratación de ARL en beneficio de los estudiantes focalizados</t>
  </si>
  <si>
    <t>Personas beneficiarias de estrategias de permanencia</t>
  </si>
  <si>
    <t xml:space="preserve">Disminuir en dos (2) puntos porcentuales la tasa de deserción intra anual. </t>
  </si>
  <si>
    <t>NNA Matriculados en las 75 IED</t>
  </si>
  <si>
    <t>2203 - Calidad, cobertura y fortalecimiento de la educación inicial, prescolar, básica y media</t>
  </si>
  <si>
    <t xml:space="preserve">Gestionar dos (2) alianzas y/o estrategias que faciliten mejorar los resultados en pruebas saber 11 </t>
  </si>
  <si>
    <t>2205 - Calidad, cobertura y fortalecimiento de la educación inicial, prescolar, básica y media</t>
  </si>
  <si>
    <t>Gestionar Alianzas que faciliten el tránsito de 200 Bachilleres indígenas y/o afrodescendientes del distrito hacia la educación terciaria y superior garantizando la inclusión y diversidad cultural</t>
  </si>
  <si>
    <t>2206 - Calidad, cobertura y fortalecimiento de la educación inicial, prescolar, básica y media</t>
  </si>
  <si>
    <t>Acompañar integralmente a 1 EE etnoeducativo en aras de mejorar la gestión escolar y fortalecer el sistema educativo propio.</t>
  </si>
  <si>
    <t xml:space="preserve">Centro Etnoeducativo con SEIP Y PAIP Activos </t>
  </si>
  <si>
    <t>Realizar el acompañamiento tecnico y operativo que facilite fortalecer los Centros Educativos Indigenas desde su estructura adminisytrativa y operativa, respetando siempre sus usos y costumbre. Y asignando los recursos que garanticen las estrategias de acceso y permanencia.</t>
  </si>
  <si>
    <t>Secretaria de Educación
Oficina Calidad Educativa</t>
  </si>
  <si>
    <t>Estrategias educativo ambientales y de participación implementadas</t>
  </si>
  <si>
    <t>Implementar Proyectos Ambientales Escolares – PRAES, Plan de Riesgo, Seguridad Vial en 10 EE oficiales del distrito</t>
  </si>
  <si>
    <t>10 IED Asistidas Tecnicamente.</t>
  </si>
  <si>
    <t xml:space="preserve">Diseño y Formulación de Documentos oficciales - Orientaciones Tecnicas para el diseño, implementación y seguimiento de proyectos escolares  transversales </t>
  </si>
  <si>
    <t>Establecer Cronogramas de Mesas de Trabajo, asistencias Tecnicas y acompañamientos a 10 IED.</t>
  </si>
  <si>
    <t>Presentación y Socialización del Informe  Anual de avances academicos institucionales, rendicion de cuentas, innovaciones academicas y exoeriencias significativas.</t>
  </si>
  <si>
    <t>Docentes capacitados</t>
  </si>
  <si>
    <t>Gestionar acuerdos para la implementación del plan de formación docente que incluya temáticas como: la evaluación por competencias Innovación educativa, formación para la ruralidad y Estudios Post graduales, este plan beneficiaría a 200 Docentes de los EED</t>
  </si>
  <si>
    <t>Plan de Formación Docente 2026</t>
  </si>
  <si>
    <t>Diseño y Socialización del Plan Anual de Formación Docente.</t>
  </si>
  <si>
    <t>Cronograma de actividades a desarrollar , informe de resultado,informe de Impacto en la academia.</t>
  </si>
  <si>
    <t>Instituciones educativas fortalecidas en competencias comunicativas en un segundo idioma</t>
  </si>
  <si>
    <t>Elaborar e implementar plan de bilingüismo que les permita a los estudiantes de tres EE oficiales, mayor dominio del idioma inglés.</t>
  </si>
  <si>
    <t xml:space="preserve">Proyecto de Bilinguismo Implementado en las IED </t>
  </si>
  <si>
    <t>Gestionar recursos  para Garantizar la implementación del Proyecto de Bilinguismo</t>
  </si>
  <si>
    <t>Promover el desarrollo de estrategias de formación a Docentes, Estudiantes de las IED Focalizadas cumplan con la norma.</t>
  </si>
  <si>
    <t>Fortalecimiento de la estrategia Primera Infancia con la ampliación de cupos disponibles en los niveles Pre jardín y Jardín en  las  Instituciones Educativas del Distrito.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</si>
</sst>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Red]#,##0"/>
  </numFmts>
  <fonts count="15">
    <font>
      <sz val="11"/>
      <color theme="1"/>
      <name val="Aptos Narrow"/>
      <family val="2"/>
      <scheme val="minor"/>
    </font>
    <font>
      <b/>
      <sz val="11"/>
      <color theme="1"/>
      <name val="Aptos Narrow"/>
      <family val="2"/>
      <scheme val="minor"/>
    </font>
    <font>
      <b/>
      <sz val="26"/>
      <color theme="0"/>
      <name val="Volkswagen Serial Heavy"/>
      <family val="3"/>
    </font>
    <font>
      <b/>
      <sz val="9"/>
      <name val="Arial"/>
      <family val="2"/>
    </font>
    <font>
      <sz val="9"/>
      <color theme="1"/>
      <name val="Arial"/>
      <family val="2"/>
    </font>
    <font>
      <sz val="9"/>
      <color theme="1" tint="0.249977111117893"/>
      <name val="Arial Narrow"/>
      <family val="2"/>
    </font>
    <font>
      <sz val="9"/>
      <name val="Arial"/>
      <family val="2"/>
    </font>
    <font>
      <sz val="11"/>
      <color theme="1"/>
      <name val="Aptos Narrow"/>
      <family val="2"/>
    </font>
    <font>
      <sz val="10"/>
      <color theme="1"/>
      <name val="Aptos Narrow"/>
      <family val="2"/>
      <scheme val="minor"/>
    </font>
    <font>
      <sz val="10"/>
      <name val="Arial"/>
      <family val="2"/>
    </font>
    <font>
      <sz val="11"/>
      <name val="Aptos Narrow"/>
      <family val="2"/>
      <scheme val="minor"/>
    </font>
    <font>
      <sz val="11"/>
      <name val="Arial Narrow"/>
      <family val="2"/>
    </font>
    <font>
      <sz val="11"/>
      <color theme="1"/>
      <name val="Arial Narrow"/>
      <family val="2"/>
    </font>
    <font>
      <sz val="8"/>
      <name val="Aptos Narrow"/>
      <family val="2"/>
      <scheme val="minor"/>
    </font>
    <font>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rgb="FF00B0F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s>
  <borders count="1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9" fillId="0" borderId="0"/>
  </cellStyleXfs>
  <cellXfs count="143">
    <xf numFmtId="0" fontId="0" fillId="0" borderId="0" xfId="0"/>
    <xf numFmtId="0" fontId="3" fillId="2" borderId="2" xfId="0" applyFont="1" applyFill="1" applyBorder="1" applyAlignment="1">
      <alignment horizontal="center" vertical="center" wrapText="1"/>
    </xf>
    <xf numFmtId="0" fontId="1" fillId="0" borderId="0" xfId="0" applyFont="1" applyAlignment="1">
      <alignment horizontal="center"/>
    </xf>
    <xf numFmtId="0" fontId="4" fillId="0" borderId="3" xfId="0" applyFont="1" applyBorder="1" applyAlignment="1">
      <alignment horizontal="left" vertical="center"/>
    </xf>
    <xf numFmtId="0" fontId="4" fillId="0" borderId="2" xfId="0" applyFont="1" applyBorder="1" applyAlignment="1">
      <alignment horizontal="left"/>
    </xf>
    <xf numFmtId="0" fontId="4" fillId="0" borderId="3" xfId="0" applyFont="1" applyBorder="1" applyAlignment="1">
      <alignment horizontal="left" vertical="center" wrapText="1"/>
    </xf>
    <xf numFmtId="0" fontId="0" fillId="0" borderId="2" xfId="0" applyBorder="1" applyAlignment="1">
      <alignment vertical="center" wrapText="1"/>
    </xf>
    <xf numFmtId="16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5" fillId="2" borderId="2" xfId="0" applyFont="1" applyFill="1" applyBorder="1" applyAlignment="1">
      <alignment horizontal="left" vertical="center" wrapText="1"/>
    </xf>
    <xf numFmtId="14" fontId="5" fillId="2" borderId="2" xfId="0" applyNumberFormat="1" applyFont="1" applyFill="1" applyBorder="1" applyAlignment="1">
      <alignment horizontal="left" vertical="center" wrapText="1"/>
    </xf>
    <xf numFmtId="0" fontId="6" fillId="2" borderId="2" xfId="0" applyFont="1" applyFill="1" applyBorder="1" applyAlignment="1">
      <alignment horizontal="left" vertical="center" wrapText="1"/>
    </xf>
    <xf numFmtId="15" fontId="3" fillId="2" borderId="2" xfId="0" applyNumberFormat="1" applyFont="1" applyFill="1" applyBorder="1" applyAlignment="1">
      <alignment horizontal="center" vertical="center" wrapText="1"/>
    </xf>
    <xf numFmtId="15" fontId="3" fillId="2" borderId="2" xfId="0" applyNumberFormat="1" applyFont="1" applyFill="1" applyBorder="1" applyAlignment="1">
      <alignment horizontal="left" vertical="center" wrapText="1"/>
    </xf>
    <xf numFmtId="0" fontId="7" fillId="0" borderId="7" xfId="0" applyFont="1" applyBorder="1" applyAlignment="1">
      <alignment horizontal="left" wrapText="1"/>
    </xf>
    <xf numFmtId="15" fontId="0" fillId="0" borderId="2" xfId="0" applyNumberFormat="1" applyBorder="1" applyAlignment="1">
      <alignment horizontal="left" vertical="center" wrapText="1"/>
    </xf>
    <xf numFmtId="0" fontId="7" fillId="0" borderId="7" xfId="0" applyFont="1" applyBorder="1" applyAlignment="1">
      <alignment horizontal="left"/>
    </xf>
    <xf numFmtId="0" fontId="0" fillId="0" borderId="2" xfId="0" applyBorder="1" applyAlignment="1">
      <alignment horizontal="left" vertical="center" wrapText="1"/>
    </xf>
    <xf numFmtId="15" fontId="6" fillId="2" borderId="2" xfId="0" applyNumberFormat="1" applyFont="1" applyFill="1" applyBorder="1" applyAlignment="1">
      <alignment horizontal="left" vertical="center" wrapText="1"/>
    </xf>
    <xf numFmtId="0" fontId="7" fillId="0" borderId="7" xfId="0" applyFont="1" applyBorder="1" applyAlignment="1">
      <alignment horizontal="left" vertical="top" wrapText="1"/>
    </xf>
    <xf numFmtId="15" fontId="0" fillId="0" borderId="2" xfId="0" applyNumberFormat="1" applyBorder="1" applyAlignment="1">
      <alignment vertical="center" wrapText="1"/>
    </xf>
    <xf numFmtId="14" fontId="0" fillId="0" borderId="2" xfId="0" applyNumberFormat="1" applyBorder="1" applyAlignment="1">
      <alignment vertical="center" wrapText="1"/>
    </xf>
    <xf numFmtId="0" fontId="0" fillId="4" borderId="2" xfId="0" applyFill="1" applyBorder="1" applyAlignment="1">
      <alignment vertical="center" wrapText="1"/>
    </xf>
    <xf numFmtId="0" fontId="0" fillId="4" borderId="2" xfId="0" applyFill="1" applyBorder="1" applyAlignment="1">
      <alignment horizontal="center" vertical="center" wrapText="1"/>
    </xf>
    <xf numFmtId="164" fontId="0" fillId="4" borderId="2" xfId="0" applyNumberFormat="1" applyFill="1" applyBorder="1" applyAlignment="1">
      <alignment horizontal="center" vertical="center" wrapText="1"/>
    </xf>
    <xf numFmtId="0" fontId="1" fillId="4" borderId="2" xfId="0" applyFont="1" applyFill="1" applyBorder="1" applyAlignment="1">
      <alignment vertical="center" wrapText="1"/>
    </xf>
    <xf numFmtId="0" fontId="0" fillId="5" borderId="2" xfId="0" applyFill="1" applyBorder="1" applyAlignment="1">
      <alignment vertical="center" wrapText="1"/>
    </xf>
    <xf numFmtId="0" fontId="0" fillId="5" borderId="2" xfId="0" applyFill="1" applyBorder="1" applyAlignment="1">
      <alignment horizontal="center" vertical="center" wrapText="1"/>
    </xf>
    <xf numFmtId="164" fontId="0" fillId="5" borderId="2" xfId="0" applyNumberFormat="1" applyFill="1" applyBorder="1" applyAlignment="1">
      <alignment horizontal="center" vertical="center" wrapText="1"/>
    </xf>
    <xf numFmtId="49" fontId="0" fillId="5" borderId="2" xfId="0" applyNumberFormat="1" applyFill="1" applyBorder="1" applyAlignment="1">
      <alignment vertical="center" wrapText="1"/>
    </xf>
    <xf numFmtId="14" fontId="0" fillId="5" borderId="2" xfId="0" applyNumberFormat="1" applyFill="1" applyBorder="1" applyAlignment="1">
      <alignment horizontal="center" vertical="center" wrapText="1"/>
    </xf>
    <xf numFmtId="0" fontId="0" fillId="5" borderId="2" xfId="0" applyFill="1" applyBorder="1" applyAlignment="1">
      <alignment horizontal="left" vertical="center" wrapText="1"/>
    </xf>
    <xf numFmtId="0" fontId="0" fillId="6" borderId="2" xfId="0" applyFill="1" applyBorder="1" applyAlignment="1">
      <alignment vertical="center" wrapText="1"/>
    </xf>
    <xf numFmtId="0" fontId="0" fillId="6" borderId="2" xfId="0" applyFill="1" applyBorder="1" applyAlignment="1">
      <alignment horizontal="center" vertical="center" wrapText="1"/>
    </xf>
    <xf numFmtId="164" fontId="0" fillId="6" borderId="2" xfId="0" applyNumberFormat="1" applyFill="1" applyBorder="1" applyAlignment="1">
      <alignment horizontal="center" vertical="center" wrapText="1"/>
    </xf>
    <xf numFmtId="14" fontId="0" fillId="6" borderId="2" xfId="0" applyNumberFormat="1" applyFill="1" applyBorder="1" applyAlignment="1">
      <alignment horizontal="center" vertical="center" wrapText="1"/>
    </xf>
    <xf numFmtId="0" fontId="0" fillId="7" borderId="2" xfId="0" applyFill="1" applyBorder="1" applyAlignment="1">
      <alignment vertical="center" wrapText="1"/>
    </xf>
    <xf numFmtId="0" fontId="0" fillId="7" borderId="2" xfId="0" applyFill="1" applyBorder="1" applyAlignment="1">
      <alignment horizontal="center" vertical="center" wrapText="1"/>
    </xf>
    <xf numFmtId="164" fontId="0" fillId="7" borderId="2" xfId="0" applyNumberFormat="1" applyFill="1" applyBorder="1" applyAlignment="1">
      <alignment horizontal="center" vertical="center" wrapText="1"/>
    </xf>
    <xf numFmtId="14" fontId="0" fillId="7" borderId="2" xfId="0" applyNumberFormat="1" applyFill="1" applyBorder="1" applyAlignment="1">
      <alignment vertical="center" wrapText="1"/>
    </xf>
    <xf numFmtId="0" fontId="0" fillId="8" borderId="2" xfId="0" applyFill="1" applyBorder="1" applyAlignment="1">
      <alignment vertical="center" wrapText="1"/>
    </xf>
    <xf numFmtId="0" fontId="0" fillId="8" borderId="2" xfId="0" applyFill="1" applyBorder="1" applyAlignment="1">
      <alignment horizontal="center" vertical="center" wrapText="1"/>
    </xf>
    <xf numFmtId="164" fontId="0" fillId="8" borderId="2" xfId="0" applyNumberFormat="1" applyFill="1" applyBorder="1" applyAlignment="1">
      <alignment horizontal="center" vertical="center" wrapText="1"/>
    </xf>
    <xf numFmtId="14" fontId="0" fillId="8" borderId="2" xfId="0" applyNumberFormat="1" applyFill="1" applyBorder="1" applyAlignment="1">
      <alignment vertical="center" wrapText="1"/>
    </xf>
    <xf numFmtId="0" fontId="5" fillId="2" borderId="2"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4" xfId="0"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7" fontId="0" fillId="0" borderId="2" xfId="0" applyNumberFormat="1" applyBorder="1" applyAlignment="1">
      <alignment vertical="center" wrapText="1"/>
    </xf>
    <xf numFmtId="14" fontId="0" fillId="0" borderId="3" xfId="0" applyNumberFormat="1" applyBorder="1" applyAlignment="1">
      <alignment vertical="center" wrapText="1"/>
    </xf>
    <xf numFmtId="14" fontId="0" fillId="0" borderId="2" xfId="0" applyNumberFormat="1" applyBorder="1" applyAlignment="1">
      <alignment horizontal="center" vertical="center"/>
    </xf>
    <xf numFmtId="0" fontId="0" fillId="0" borderId="10" xfId="0" applyBorder="1" applyAlignment="1">
      <alignment vertical="center" wrapText="1"/>
    </xf>
    <xf numFmtId="0" fontId="0" fillId="0" borderId="2" xfId="0" applyBorder="1" applyAlignment="1">
      <alignment vertical="top" wrapText="1"/>
    </xf>
    <xf numFmtId="0" fontId="0" fillId="0" borderId="3" xfId="0" applyBorder="1" applyAlignment="1">
      <alignment vertical="center" wrapText="1"/>
    </xf>
    <xf numFmtId="0" fontId="1" fillId="0" borderId="2"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164" fontId="8" fillId="0" borderId="2" xfId="0" applyNumberFormat="1" applyFont="1" applyBorder="1" applyAlignment="1">
      <alignment horizontal="center" vertical="center" wrapText="1"/>
    </xf>
    <xf numFmtId="14" fontId="8" fillId="0" borderId="2" xfId="0" applyNumberFormat="1" applyFont="1" applyBorder="1" applyAlignment="1">
      <alignment vertical="center" wrapText="1"/>
    </xf>
    <xf numFmtId="9" fontId="8" fillId="0" borderId="2" xfId="0" applyNumberFormat="1" applyFont="1" applyBorder="1" applyAlignment="1">
      <alignment vertical="center" wrapText="1"/>
    </xf>
    <xf numFmtId="16" fontId="8" fillId="0" borderId="2" xfId="0" applyNumberFormat="1" applyFont="1" applyBorder="1" applyAlignment="1">
      <alignment vertical="center" wrapText="1"/>
    </xf>
    <xf numFmtId="14" fontId="0" fillId="0" borderId="2" xfId="0" applyNumberFormat="1" applyBorder="1"/>
    <xf numFmtId="0" fontId="0" fillId="0" borderId="6" xfId="0" applyBorder="1" applyAlignment="1">
      <alignment vertical="center" wrapText="1"/>
    </xf>
    <xf numFmtId="14" fontId="0" fillId="0" borderId="6" xfId="0" applyNumberFormat="1" applyBorder="1" applyAlignment="1">
      <alignment horizontal="right" vertical="center" wrapText="1"/>
    </xf>
    <xf numFmtId="14" fontId="0" fillId="0" borderId="2" xfId="0" applyNumberFormat="1" applyBorder="1" applyAlignment="1">
      <alignment horizontal="right" vertical="center" wrapText="1"/>
    </xf>
    <xf numFmtId="49" fontId="0" fillId="0" borderId="2" xfId="0" applyNumberFormat="1" applyBorder="1" applyAlignment="1">
      <alignment vertical="center" wrapText="1"/>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0" fontId="3" fillId="2" borderId="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14" fontId="0" fillId="0" borderId="2" xfId="0" applyNumberFormat="1" applyBorder="1" applyAlignment="1">
      <alignment horizontal="center" vertical="center" wrapText="1"/>
    </xf>
    <xf numFmtId="14" fontId="0" fillId="0" borderId="4" xfId="0" applyNumberFormat="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1" fillId="9" borderId="4"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0" fillId="0" borderId="0" xfId="0" applyAlignment="1">
      <alignment horizont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49" fontId="12"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left" vertical="center" wrapText="1"/>
    </xf>
    <xf numFmtId="0" fontId="12" fillId="0" borderId="10" xfId="0" applyFont="1" applyBorder="1" applyAlignment="1">
      <alignment horizontal="center" vertical="center" wrapText="1"/>
    </xf>
    <xf numFmtId="164" fontId="12"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3" xfId="0" applyFont="1" applyBorder="1" applyAlignment="1">
      <alignment vertical="center" wrapText="1"/>
    </xf>
    <xf numFmtId="0" fontId="0" fillId="0" borderId="10" xfId="0" applyBorder="1" applyAlignment="1">
      <alignment horizontal="center" vertical="center" wrapText="1"/>
    </xf>
    <xf numFmtId="0" fontId="10" fillId="0" borderId="2" xfId="1" applyFont="1" applyBorder="1" applyAlignment="1">
      <alignment horizontal="left" vertical="center" wrapText="1"/>
    </xf>
    <xf numFmtId="0" fontId="0" fillId="0" borderId="9" xfId="0" applyBorder="1" applyAlignment="1">
      <alignment horizontal="center" vertical="center" wrapText="1"/>
    </xf>
    <xf numFmtId="0" fontId="0" fillId="0" borderId="4" xfId="0" applyBorder="1" applyAlignment="1">
      <alignment horizontal="left" vertical="center" wrapText="1"/>
    </xf>
    <xf numFmtId="0" fontId="10" fillId="0" borderId="2" xfId="0" applyFont="1"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wrapText="1"/>
    </xf>
    <xf numFmtId="165" fontId="7" fillId="0" borderId="15"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165" fontId="14" fillId="0" borderId="7" xfId="0" applyNumberFormat="1" applyFont="1" applyBorder="1" applyAlignment="1">
      <alignment horizontal="center" vertical="center" wrapText="1"/>
    </xf>
    <xf numFmtId="165" fontId="7" fillId="0" borderId="16"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4" fontId="0" fillId="10" borderId="2" xfId="0" applyNumberFormat="1" applyFill="1" applyBorder="1" applyAlignment="1">
      <alignment horizontal="center" vertical="center" wrapText="1"/>
    </xf>
    <xf numFmtId="14" fontId="0" fillId="10" borderId="4" xfId="0" applyNumberForma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64" fontId="0" fillId="0" borderId="4" xfId="0" applyNumberFormat="1" applyBorder="1" applyAlignment="1">
      <alignment horizontal="center" vertical="center" wrapText="1"/>
    </xf>
    <xf numFmtId="164" fontId="0" fillId="0" borderId="5" xfId="0" applyNumberFormat="1" applyBorder="1" applyAlignment="1">
      <alignment horizontal="center" vertical="center" wrapText="1"/>
    </xf>
    <xf numFmtId="164" fontId="0" fillId="0" borderId="6" xfId="0" applyNumberFormat="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16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cellXfs>
  <cellStyles count="2">
    <cellStyle name="Normal" xfId="0" builtinId="0"/>
    <cellStyle name="Normal 2 2" xfId="1" xr:uid="{1B7FF89D-4443-451A-ACC0-00A3DE8D1703}"/>
  </cellStyles>
  <dxfs count="19">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microsoft.com/office/2007/relationships/slicerCache" Target="slicerCaches/slicerCache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74827680"/>
        <c:axId val="74829600"/>
      </c:barChart>
      <c:catAx>
        <c:axId val="748276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4829600"/>
        <c:crosses val="autoZero"/>
        <c:auto val="1"/>
        <c:lblAlgn val="ctr"/>
        <c:lblOffset val="100"/>
        <c:noMultiLvlLbl val="0"/>
      </c:catAx>
      <c:valAx>
        <c:axId val="7482960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4827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224FE4-37A0-4B8F-9545-E10E4B05BA41}">
  <sheetPr/>
  <sheetViews>
    <sheetView zoomScale="8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286875" cy="6057900"/>
    <xdr:graphicFrame macro="">
      <xdr:nvGraphicFramePr>
        <xdr:cNvPr id="2" name="Gráfico 1">
          <a:extLst>
            <a:ext uri="{FF2B5EF4-FFF2-40B4-BE49-F238E27FC236}">
              <a16:creationId xmlns:a16="http://schemas.microsoft.com/office/drawing/2014/main" id="{B5BB943F-3627-92A3-24E5-022D6EA5922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91441</xdr:colOff>
      <xdr:row>0</xdr:row>
      <xdr:rowOff>1</xdr:rowOff>
    </xdr:from>
    <xdr:to>
      <xdr:col>1</xdr:col>
      <xdr:colOff>403860</xdr:colOff>
      <xdr:row>1</xdr:row>
      <xdr:rowOff>9521</xdr:rowOff>
    </xdr:to>
    <xdr:pic>
      <xdr:nvPicPr>
        <xdr:cNvPr id="2" name="Imagen 1">
          <a:extLst>
            <a:ext uri="{FF2B5EF4-FFF2-40B4-BE49-F238E27FC236}">
              <a16:creationId xmlns:a16="http://schemas.microsoft.com/office/drawing/2014/main" id="{8215F770-1CB0-41EF-A743-558B03AA4C3B}"/>
            </a:ext>
          </a:extLst>
        </xdr:cNvPr>
        <xdr:cNvPicPr>
          <a:picLocks noChangeAspect="1"/>
        </xdr:cNvPicPr>
      </xdr:nvPicPr>
      <xdr:blipFill>
        <a:blip xmlns:r="http://schemas.openxmlformats.org/officeDocument/2006/relationships" r:embed="rId1"/>
        <a:stretch>
          <a:fillRect/>
        </a:stretch>
      </xdr:blipFill>
      <xdr:spPr>
        <a:xfrm>
          <a:off x="91441" y="1"/>
          <a:ext cx="2110739" cy="1038220"/>
        </a:xfrm>
        <a:prstGeom prst="rect">
          <a:avLst/>
        </a:prstGeom>
      </xdr:spPr>
    </xdr:pic>
    <xdr:clientData/>
  </xdr:twoCellAnchor>
  <xdr:twoCellAnchor editAs="absolute">
    <xdr:from>
      <xdr:col>0</xdr:col>
      <xdr:colOff>32425</xdr:colOff>
      <xdr:row>1</xdr:row>
      <xdr:rowOff>2806</xdr:rowOff>
    </xdr:from>
    <xdr:to>
      <xdr:col>14</xdr:col>
      <xdr:colOff>40280</xdr:colOff>
      <xdr:row>1</xdr:row>
      <xdr:rowOff>1750654</xdr:rowOff>
    </xdr:to>
    <mc:AlternateContent xmlns:mc="http://schemas.openxmlformats.org/markup-compatibility/2006" xmlns:sle15="http://schemas.microsoft.com/office/drawing/2012/slicer">
      <mc:Choice Requires="sle15">
        <xdr:graphicFrame macro="">
          <xdr:nvGraphicFramePr>
            <xdr:cNvPr id="3" name="DEPENDENCIA">
              <a:extLst>
                <a:ext uri="{FF2B5EF4-FFF2-40B4-BE49-F238E27FC236}">
                  <a16:creationId xmlns:a16="http://schemas.microsoft.com/office/drawing/2014/main" id="{92B69AAE-2158-AF86-5869-CD907ED7562F}"/>
                </a:ext>
              </a:extLst>
            </xdr:cNvPr>
            <xdr:cNvGraphicFramePr/>
          </xdr:nvGraphicFramePr>
          <xdr:xfrm>
            <a:off x="0" y="0"/>
            <a:ext cx="0" cy="0"/>
          </xdr:xfrm>
          <a:graphic>
            <a:graphicData uri="http://schemas.microsoft.com/office/drawing/2010/slicer">
              <sle:slicer xmlns:sle="http://schemas.microsoft.com/office/drawing/2010/slicer" name="DEPENDENCIA"/>
            </a:graphicData>
          </a:graphic>
        </xdr:graphicFrame>
      </mc:Choice>
      <mc:Fallback xmlns="">
        <xdr:sp macro="" textlink="">
          <xdr:nvSpPr>
            <xdr:cNvPr id="0" name=""/>
            <xdr:cNvSpPr>
              <a:spLocks noTextEdit="1"/>
            </xdr:cNvSpPr>
          </xdr:nvSpPr>
          <xdr:spPr>
            <a:xfrm>
              <a:off x="32425" y="1027565"/>
              <a:ext cx="22948919" cy="1752600"/>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lva\OneDrive\Desktop\SECRETARIA%20DE%20PLANEACION\PLANEACI&#211;N%20ESTRATEGICA\PLAN%20DE%20ACCION%202026%20DESARROLLO%20ECONOMICO.xlsx" TargetMode="External"/><Relationship Id="rId1" Type="http://schemas.openxmlformats.org/officeDocument/2006/relationships/externalLinkPath" Target="/Users/dalva/OneDrive/Desktop/SECRETARIA%20DE%20PLANEACION/PLANEACI&#211;N%20ESTRATEGICA/PLAN%20DE%20ACCION%202026%20DESARROLLO%20ECONOM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PDD"/>
      <sheetName val="Formulación"/>
    </sheetNames>
    <sheetDataSet>
      <sheetData sheetId="0">
        <row r="1">
          <cell r="A1" t="str">
            <v>Indicador</v>
          </cell>
          <cell r="B1" t="str">
            <v>Código de la línea estratégica</v>
          </cell>
          <cell r="C1" t="str">
            <v>Eje Estratégico</v>
          </cell>
          <cell r="D1" t="str">
            <v>Línea Estratégica</v>
          </cell>
          <cell r="E1" t="str">
            <v>Programa</v>
          </cell>
          <cell r="F1" t="str">
            <v>Proyecto</v>
          </cell>
          <cell r="G1" t="str">
            <v>Meta del Proyecto</v>
          </cell>
          <cell r="H1" t="str">
            <v>Indicador (MGA)</v>
          </cell>
          <cell r="I1" t="str">
            <v>Indicador</v>
          </cell>
          <cell r="J1" t="str">
            <v>Meta 2026</v>
          </cell>
        </row>
        <row r="2">
          <cell r="A2" t="str">
            <v>Agencia pública de Empleo creada y en funcionamiento</v>
          </cell>
          <cell r="B2" t="str">
            <v>4.1</v>
          </cell>
          <cell r="C2" t="str">
            <v>Santa Marta Productiva y con más Oportunidades de Ingresos</v>
          </cell>
          <cell r="D2" t="str">
            <v>Más oportunidades de empleo digno y formal para todos los samarios</v>
          </cell>
          <cell r="E2" t="str">
            <v xml:space="preserve"> Generación y formalización del empleo</v>
          </cell>
          <cell r="H2" t="str">
            <v>Estrategias realizadas</v>
          </cell>
          <cell r="I2" t="str">
            <v>Agencia pública de Empleo creada y en funcionamiento</v>
          </cell>
          <cell r="J2">
            <v>0</v>
          </cell>
        </row>
        <row r="3">
          <cell r="A3" t="str">
            <v>Colocaciones a través de la estrategia de empleabilidad del Distrito</v>
          </cell>
          <cell r="B3" t="str">
            <v>4.1</v>
          </cell>
          <cell r="C3" t="str">
            <v>Santa Marta Productiva y con más Oportunidades de Ingresos</v>
          </cell>
          <cell r="D3" t="str">
            <v>Más oportunidades de empleo digno y formal para todos los samarios</v>
          </cell>
          <cell r="E3" t="str">
            <v xml:space="preserve"> Generación y formalización del empleo</v>
          </cell>
          <cell r="H3" t="str">
            <v>Colocaciones registradas</v>
          </cell>
          <cell r="I3" t="str">
            <v>Colocaciones a través de la estrategia de empleabilidad del Distrito</v>
          </cell>
          <cell r="J3">
            <v>2000</v>
          </cell>
        </row>
        <row r="4">
          <cell r="A4" t="str">
            <v>Certificaciones expedidas en competencias laborales</v>
          </cell>
          <cell r="B4" t="str">
            <v>4.1</v>
          </cell>
          <cell r="C4" t="str">
            <v>Santa Marta Productiva y con más Oportunidades de Ingresos</v>
          </cell>
          <cell r="D4" t="str">
            <v>Más oportunidades de empleo digno y formal para todos los samarios</v>
          </cell>
          <cell r="E4" t="str">
            <v xml:space="preserve"> Generación y formalización del empleo</v>
          </cell>
          <cell r="H4" t="str">
            <v>Personas formadas</v>
          </cell>
          <cell r="I4" t="str">
            <v>Certificaciones expedidas en competencias laborales</v>
          </cell>
          <cell r="J4">
            <v>750</v>
          </cell>
        </row>
        <row r="5">
          <cell r="A5" t="str">
            <v>BPO’s instaladas en la ciudad de Santa Marta</v>
          </cell>
          <cell r="B5" t="str">
            <v>4.1</v>
          </cell>
          <cell r="C5" t="str">
            <v>Santa Marta Productiva y con más Oportunidades de Ingresos</v>
          </cell>
          <cell r="D5" t="str">
            <v>Más oportunidades de empleo digno y formal para todos los samarios</v>
          </cell>
          <cell r="E5" t="str">
            <v xml:space="preserve"> Internacionalización de la economía</v>
          </cell>
          <cell r="H5" t="str">
            <v>Rondas de negociaciones organizadas y/o asistidas</v>
          </cell>
          <cell r="I5" t="str">
            <v>BPO’s instaladas en la ciudad de Santa Marta</v>
          </cell>
          <cell r="J5">
            <v>1</v>
          </cell>
        </row>
        <row r="6">
          <cell r="A6" t="str">
            <v>Personas capacitadas en Bilingüismo</v>
          </cell>
          <cell r="B6" t="str">
            <v>4.1</v>
          </cell>
          <cell r="C6" t="str">
            <v>Santa Marta Productiva y con más Oportunidades de Ingresos</v>
          </cell>
          <cell r="D6" t="str">
            <v>Más oportunidades de empleo digno y formal para todos los samarios</v>
          </cell>
          <cell r="E6" t="str">
            <v xml:space="preserve"> Generación y formalización del empleo</v>
          </cell>
          <cell r="H6" t="str">
            <v>Personas formadas</v>
          </cell>
          <cell r="I6" t="str">
            <v>Personas capacitadas en Bilingüismo</v>
          </cell>
          <cell r="J6">
            <v>750</v>
          </cell>
        </row>
        <row r="7">
          <cell r="A7" t="str">
            <v>Clúster y/o núcleos fortalecidos</v>
          </cell>
          <cell r="B7" t="str">
            <v>4.2</v>
          </cell>
          <cell r="C7" t="str">
            <v>Santa Marta Productiva y con más Oportunidades de Ingresos</v>
          </cell>
          <cell r="D7" t="str">
            <v>Hacía una Política de Desarrollo Productivo Moderna con Enfoque Territorial</v>
          </cell>
          <cell r="E7" t="str">
            <v xml:space="preserve"> Productividad y competitividad de las empresas colombianas</v>
          </cell>
          <cell r="H7" t="str">
            <v>Clústeres asistidos en la implementación de los planes de acción</v>
          </cell>
          <cell r="I7" t="str">
            <v>Clúster y/o núcleos fortalecidos</v>
          </cell>
          <cell r="J7">
            <v>1</v>
          </cell>
        </row>
        <row r="8">
          <cell r="A8" t="str">
            <v>Unidades productivas rurales, agroindustriales y pesqueras que adoptan herramientas tecnológicas para la comercialización de productos.</v>
          </cell>
          <cell r="B8" t="str">
            <v>4.2</v>
          </cell>
          <cell r="C8" t="str">
            <v>Santa Marta Productiva y con más Oportunidades de Ingresos</v>
          </cell>
          <cell r="D8" t="str">
            <v>Hacía una Política de Desarrollo Productivo Moderna con Enfoque Territorial</v>
          </cell>
          <cell r="E8" t="str">
            <v xml:space="preserve"> Ciencia, tecnología e innovación agropecuaria</v>
          </cell>
          <cell r="H8" t="str">
            <v>Productores beneficiados con transferencia de tecnología</v>
          </cell>
          <cell r="I8" t="str">
            <v>Unidades productivas rurales, agroindustriales y pesqueras que adoptan herramientas tecnológicas para la comercialización de productos.</v>
          </cell>
          <cell r="J8">
            <v>400</v>
          </cell>
        </row>
        <row r="9">
          <cell r="A9" t="str">
            <v>Productores fortalecidos con asistencia técnica</v>
          </cell>
          <cell r="B9" t="str">
            <v>4.2</v>
          </cell>
          <cell r="C9" t="str">
            <v>Santa Marta Productiva y con más Oportunidades de Ingresos</v>
          </cell>
          <cell r="D9" t="str">
            <v>Hacía una Política de Desarrollo Productivo Moderna con Enfoque Territorial</v>
          </cell>
          <cell r="E9" t="str">
            <v xml:space="preserve"> Inclusión productiva de pequeños productores rurales</v>
          </cell>
          <cell r="H9" t="str">
            <v>Asistencias técnicas realizadas</v>
          </cell>
          <cell r="I9" t="str">
            <v>Productores fortalecidos con asistencia técnica</v>
          </cell>
          <cell r="J9">
            <v>2000</v>
          </cell>
        </row>
        <row r="10">
          <cell r="A10" t="str">
            <v>Centro de valor agregado gestionado</v>
          </cell>
          <cell r="B10" t="str">
            <v>4.2</v>
          </cell>
          <cell r="C10" t="str">
            <v>Santa Marta Productiva y con más Oportunidades de Ingresos</v>
          </cell>
          <cell r="D10" t="str">
            <v>Hacía una Política de Desarrollo Productivo Moderna con Enfoque Territorial</v>
          </cell>
          <cell r="E10" t="str">
            <v xml:space="preserve"> Infraestructura productiva y comercialización</v>
          </cell>
          <cell r="H10" t="str">
            <v>Infraestructura para la transformación de productos agropecuarios adecuada</v>
          </cell>
          <cell r="I10" t="str">
            <v>Centro de valor agregado gestionado</v>
          </cell>
          <cell r="J10">
            <v>1</v>
          </cell>
        </row>
        <row r="11">
          <cell r="A11" t="str">
            <v>Centros de acopio gestionados</v>
          </cell>
          <cell r="B11" t="str">
            <v>4.2</v>
          </cell>
          <cell r="C11" t="str">
            <v>Santa Marta Productiva y con más Oportunidades de Ingresos</v>
          </cell>
          <cell r="D11" t="str">
            <v>Hacía una Política de Desarrollo Productivo Moderna con Enfoque Territorial</v>
          </cell>
          <cell r="E11" t="str">
            <v xml:space="preserve"> Infraestructura productiva y comercialización</v>
          </cell>
          <cell r="H11" t="str">
            <v>Centros de acopio construidos</v>
          </cell>
          <cell r="I11" t="str">
            <v>Centros de acopio gestionados</v>
          </cell>
          <cell r="J11">
            <v>2</v>
          </cell>
        </row>
        <row r="12">
          <cell r="A12" t="str">
            <v>Mercados rurales creados</v>
          </cell>
          <cell r="B12" t="str">
            <v>4.2</v>
          </cell>
          <cell r="C12" t="str">
            <v>Santa Marta Productiva y con más Oportunidades de Ingresos</v>
          </cell>
          <cell r="D12" t="str">
            <v>Hacía una Política de Desarrollo Productivo Moderna con Enfoque Territorial</v>
          </cell>
          <cell r="E12" t="str">
            <v xml:space="preserve"> Infraestructura productiva y comercialización</v>
          </cell>
          <cell r="H12" t="str">
            <v>Plazas de mercado construidas</v>
          </cell>
          <cell r="I12" t="str">
            <v>Mercados rurales creados</v>
          </cell>
          <cell r="J12">
            <v>0</v>
          </cell>
        </row>
        <row r="13">
          <cell r="A13" t="str">
            <v>Toneladas de productos agropecuarios y pesqueros acopiados y comercializados</v>
          </cell>
          <cell r="B13" t="str">
            <v>4.2</v>
          </cell>
          <cell r="C13" t="str">
            <v>Santa Marta Productiva y con más Oportunidades de Ingresos</v>
          </cell>
          <cell r="D13" t="str">
            <v>Hacía una Política de Desarrollo Productivo Moderna con Enfoque Territorial</v>
          </cell>
          <cell r="E13" t="str">
            <v xml:space="preserve"> Infraestructura productiva y comercialización</v>
          </cell>
          <cell r="H13" t="str">
            <v>Cadenas productivas apoyadas</v>
          </cell>
          <cell r="I13" t="str">
            <v>Toneladas de productos agropecuarios y pesqueros acopiados y comercializados</v>
          </cell>
          <cell r="J13">
            <v>2200</v>
          </cell>
        </row>
        <row r="14">
          <cell r="A14" t="str">
            <v>Personas sensibilizadas a través de eventos de mentalidad y cultura</v>
          </cell>
          <cell r="B14" t="str">
            <v>4.2</v>
          </cell>
          <cell r="C14" t="str">
            <v>Santa Marta Productiva y con más Oportunidades de Ingresos</v>
          </cell>
          <cell r="D14" t="str">
            <v>Hacía una Política de Desarrollo Productivo Moderna con Enfoque Territorial</v>
          </cell>
          <cell r="E14" t="str">
            <v xml:space="preserve"> Generación y formalización del empleo</v>
          </cell>
          <cell r="H14" t="str">
            <v>Personas sensibilizadas en el fomento de la cultura del emprendimiento</v>
          </cell>
          <cell r="I14" t="str">
            <v>Personas sensibilizadas a través de eventos de mentalidad y cultura</v>
          </cell>
          <cell r="J14">
            <v>1500</v>
          </cell>
        </row>
        <row r="15">
          <cell r="A15" t="str">
            <v>Emprendedores atendidos por la ruta y oferta centralizada</v>
          </cell>
          <cell r="B15" t="str">
            <v>4.2</v>
          </cell>
          <cell r="C15" t="str">
            <v>Santa Marta Productiva y con más Oportunidades de Ingresos</v>
          </cell>
          <cell r="D15" t="str">
            <v>Hacía una Política de Desarrollo Productivo Moderna con Enfoque Territorial</v>
          </cell>
          <cell r="E15" t="str">
            <v xml:space="preserve"> Generación y formalización del empleo</v>
          </cell>
          <cell r="H15" t="str">
            <v>Personas capacitadas</v>
          </cell>
          <cell r="I15" t="str">
            <v>Emprendedores atendidos por la ruta y oferta centralizada</v>
          </cell>
          <cell r="J15">
            <v>750</v>
          </cell>
        </row>
        <row r="16">
          <cell r="A16" t="str">
            <v>Agencia de CT+I en funcionamiento</v>
          </cell>
          <cell r="B16" t="str">
            <v>4.2</v>
          </cell>
          <cell r="C16" t="str">
            <v>Santa Marta Productiva y con más Oportunidades de Ingresos</v>
          </cell>
          <cell r="D16" t="str">
            <v>Hacía una Política de Desarrollo Productivo Moderna con Enfoque Territorial</v>
          </cell>
          <cell r="E16" t="str">
            <v xml:space="preserve"> Fortalecimiento de la gestión y dirección del Sector Ciencia y Tecnología</v>
          </cell>
          <cell r="H16" t="str">
            <v>Planes estratégicos elaborados</v>
          </cell>
          <cell r="I16" t="str">
            <v>Agencia de CT+I en funcionamiento</v>
          </cell>
          <cell r="J16">
            <v>1</v>
          </cell>
        </row>
        <row r="17">
          <cell r="A17" t="str">
            <v>Proyectos de investigación aplicada en bioeconomía para la transformación productiva</v>
          </cell>
          <cell r="B17" t="str">
            <v>4.2</v>
          </cell>
          <cell r="C17" t="str">
            <v>Santa Marta Productiva y con más Oportunidades de Ingresos</v>
          </cell>
          <cell r="D17" t="str">
            <v>Hacía una Política de Desarrollo Productivo Moderna con Enfoque Territorial</v>
          </cell>
          <cell r="E17" t="str">
            <v xml:space="preserve"> Ciencia, tecnología e innovación agropecuaria</v>
          </cell>
          <cell r="H17" t="str">
            <v>Documentos de investigación sobre procesos productivos agropecuarios</v>
          </cell>
          <cell r="I17" t="str">
            <v>Proyectos de investigación aplicada en bioeconomía para la transformación productiva</v>
          </cell>
          <cell r="J17">
            <v>2</v>
          </cell>
        </row>
        <row r="18">
          <cell r="A18" t="str">
            <v>Centros de emprendimiento, innovación y productividad creado</v>
          </cell>
          <cell r="B18" t="str">
            <v>4.2</v>
          </cell>
          <cell r="C18" t="str">
            <v>Santa Marta Productiva y con más Oportunidades de Ingresos</v>
          </cell>
          <cell r="D18" t="str">
            <v>Hacía una Política de Desarrollo Productivo Moderna con Enfoque Territorial</v>
          </cell>
          <cell r="E18" t="str">
            <v xml:space="preserve"> Fomento a vocaciones y formación, generación, uso y apropiación social del conocimiento de la ciencia, tecnología e innovación</v>
          </cell>
          <cell r="H18" t="str">
            <v>Centros o laboratorios adecuados</v>
          </cell>
          <cell r="I18" t="str">
            <v>Centros de emprendimiento, innovación y productividad creado</v>
          </cell>
          <cell r="J18">
            <v>0</v>
          </cell>
        </row>
        <row r="19">
          <cell r="A19" t="str">
            <v>Unidades productivas fortalecidas</v>
          </cell>
          <cell r="B19" t="str">
            <v>4.3</v>
          </cell>
          <cell r="C19" t="str">
            <v>Santa Marta Productiva y con más Oportunidades de Ingresos</v>
          </cell>
          <cell r="D19" t="str">
            <v>Formalización como Punto de Llegada de una Política de Inclusión Productiva</v>
          </cell>
          <cell r="E19" t="str">
            <v xml:space="preserve"> Productividad y competitividad de las empresas colombianas</v>
          </cell>
          <cell r="H19" t="str">
            <v xml:space="preserve">Unidades productivas  beneficiadas en la implementación de estrategias para incrementar su productividad </v>
          </cell>
          <cell r="I19" t="str">
            <v>Unidades productivas fortalecidas</v>
          </cell>
          <cell r="J19">
            <v>1000</v>
          </cell>
        </row>
        <row r="20">
          <cell r="A20" t="str">
            <v>Unidades productivas rurales y urbanas capacitadas para el fortalecimiento financiero y/o acceso al crédito</v>
          </cell>
          <cell r="B20" t="str">
            <v>4.3</v>
          </cell>
          <cell r="C20" t="str">
            <v>Santa Marta Productiva y con más Oportunidades de Ingresos</v>
          </cell>
          <cell r="D20" t="str">
            <v>Formalización como Punto de Llegada de una Política de Inclusión Productiva</v>
          </cell>
          <cell r="E20" t="str">
            <v xml:space="preserve"> Productividad y competitividad de las empresas colombianas</v>
          </cell>
          <cell r="H20" t="str">
            <v xml:space="preserve">Personas formadas en habilidades y competencias </v>
          </cell>
          <cell r="I20" t="str">
            <v>Unidades productivas rurales y urbanas capacitadas para el fortalecimiento financiero y/o acceso al crédito</v>
          </cell>
          <cell r="J20">
            <v>1750</v>
          </cell>
        </row>
        <row r="21">
          <cell r="A21" t="str">
            <v>Número de asociaciones creadas o fortalecidas</v>
          </cell>
          <cell r="B21" t="str">
            <v>4.3</v>
          </cell>
          <cell r="C21" t="str">
            <v>Santa Marta Productiva y con más Oportunidades de Ingresos</v>
          </cell>
          <cell r="D21" t="str">
            <v>Formalización como Punto de Llegada de una Política de Inclusión Productiva</v>
          </cell>
          <cell r="E21" t="str">
            <v xml:space="preserve"> Inclusión productiva de pequeños productores rurales</v>
          </cell>
          <cell r="H21" t="str">
            <v>Asociaciones fortalecidas</v>
          </cell>
          <cell r="I21" t="str">
            <v>Número de asociaciones creadas o fortalecidas</v>
          </cell>
          <cell r="J21">
            <v>7</v>
          </cell>
        </row>
        <row r="22">
          <cell r="A22" t="str">
            <v>Número de guía de atracción de inversión turística para Santa Marta.</v>
          </cell>
          <cell r="B22" t="str">
            <v>4.4</v>
          </cell>
          <cell r="C22" t="str">
            <v>Santa Marta Productiva y con más Oportunidades de Ingresos</v>
          </cell>
          <cell r="D22" t="str">
            <v>Santa Marta Ofrece al Mundo un Turismo Sostenible, Inclusivo y Diverso</v>
          </cell>
          <cell r="E22" t="str">
            <v xml:space="preserve"> Productividad y competitividad de las empresas colombianas</v>
          </cell>
          <cell r="H22" t="str">
            <v>Documentos de lineamientos técnicos elaborados</v>
          </cell>
          <cell r="I22" t="str">
            <v>Número de guía de atracción de inversión turística para Santa Marta.</v>
          </cell>
          <cell r="J22">
            <v>0</v>
          </cell>
        </row>
        <row r="23">
          <cell r="A23" t="str">
            <v>Estrategias creadas</v>
          </cell>
          <cell r="B23" t="str">
            <v>4.4</v>
          </cell>
          <cell r="C23" t="str">
            <v>Santa Marta Productiva y con más Oportunidades de Ingresos</v>
          </cell>
          <cell r="D23" t="str">
            <v>Santa Marta Ofrece al Mundo un Turismo Sostenible, Inclusivo y Diverso</v>
          </cell>
          <cell r="E23" t="str">
            <v xml:space="preserve"> Fortalecimiento de la gestión y dirección del Sector Comercio, Industria y Turismo</v>
          </cell>
          <cell r="H23" t="str">
            <v>Planes estratégicos elaborados</v>
          </cell>
          <cell r="I23" t="str">
            <v>Estrategias creadas</v>
          </cell>
          <cell r="J23">
            <v>0</v>
          </cell>
        </row>
        <row r="24">
          <cell r="A24" t="str">
            <v>Ruta de inversión, incentivos y fortalecimiento de la internacionalización actualizada para el distrito</v>
          </cell>
          <cell r="B24" t="str">
            <v>4.5</v>
          </cell>
          <cell r="C24" t="str">
            <v>Santa Marta Productiva y con más Oportunidades de Ingresos</v>
          </cell>
          <cell r="D24" t="str">
            <v>Competitividad para la Transformación del Territorio</v>
          </cell>
          <cell r="E24" t="str">
            <v xml:space="preserve"> Productividad y competitividad de las empresas colombianas</v>
          </cell>
          <cell r="H24" t="str">
            <v>Documentos de análisis de impacto normativo o normas técnicas elaborados</v>
          </cell>
          <cell r="I24" t="str">
            <v>Ruta de inversión, incentivos y fortalecimiento de la internacionalización actualizada para el distrito</v>
          </cell>
          <cell r="J24">
            <v>0</v>
          </cell>
        </row>
        <row r="25">
          <cell r="A25" t="str">
            <v>Millones de USD en Inversión extranjera directa</v>
          </cell>
          <cell r="B25" t="str">
            <v>4.5</v>
          </cell>
          <cell r="C25" t="str">
            <v>Santa Marta Productiva y con más Oportunidades de Ingresos</v>
          </cell>
          <cell r="D25" t="str">
            <v>Competitividad para la Transformación del Territorio</v>
          </cell>
          <cell r="E25" t="str">
            <v xml:space="preserve"> Internacionalización de la economía</v>
          </cell>
          <cell r="H25" t="str">
            <v>Rondas de negociaciones organizadas y/o asistidas</v>
          </cell>
          <cell r="I25" t="str">
            <v>Millones de USD en Inversión extranjera directa</v>
          </cell>
          <cell r="J25">
            <v>500</v>
          </cell>
        </row>
        <row r="26">
          <cell r="A26" t="str">
            <v>Proyectos de mercado público artesanal y cultural elaborados</v>
          </cell>
          <cell r="B26" t="str">
            <v>4.5</v>
          </cell>
          <cell r="C26" t="str">
            <v>Santa Marta Productiva y con más Oportunidades de Ingresos</v>
          </cell>
          <cell r="D26" t="str">
            <v>Competitividad para la Transformación del Territorio</v>
          </cell>
          <cell r="E26" t="str">
            <v xml:space="preserve"> Promoción y acceso efectivo a procesos culturales y artísticos</v>
          </cell>
          <cell r="H26" t="str">
            <v>Centros culturales construidos</v>
          </cell>
          <cell r="I26" t="str">
            <v>Proyectos de mercado público artesanal y cultural elaborados</v>
          </cell>
          <cell r="J26">
            <v>0</v>
          </cell>
        </row>
        <row r="27">
          <cell r="A27" t="str">
            <v>Personas beneficiadas a través de alianzas de cooperación internacional</v>
          </cell>
          <cell r="B27" t="str">
            <v>4.5</v>
          </cell>
          <cell r="C27" t="str">
            <v>Santa Marta Productiva y con más Oportunidades de Ingresos</v>
          </cell>
          <cell r="D27" t="str">
            <v>Competitividad para la Transformación del Territorio</v>
          </cell>
          <cell r="E27" t="str">
            <v xml:space="preserve"> Inclusión social y productiva para la población en situación de vulnerabilidad</v>
          </cell>
          <cell r="H27" t="str">
            <v>Beneficiarios de la oferta social atendidos</v>
          </cell>
          <cell r="I27" t="str">
            <v>Personas beneficiadas a través de alianzas de cooperación internacional</v>
          </cell>
          <cell r="J27">
            <v>15000</v>
          </cell>
        </row>
        <row r="28">
          <cell r="A28" t="str">
            <v>Unidad de Cooperación Internacional creada</v>
          </cell>
          <cell r="B28" t="str">
            <v>4.5</v>
          </cell>
          <cell r="C28" t="str">
            <v>Santa Marta Productiva y con más Oportunidades de Ingresos</v>
          </cell>
          <cell r="D28" t="str">
            <v>Competitividad para la Transformación del Territorio</v>
          </cell>
          <cell r="E28" t="str">
            <v xml:space="preserve"> Derechos fundamentales del trabajo y fortalecimiento del diálogo social</v>
          </cell>
          <cell r="H28" t="str">
            <v>Documentos de política en materia de Relaciones y Cooperación Internacional del Ministerio del Trabajo</v>
          </cell>
          <cell r="I28" t="str">
            <v>Unidad de Cooperación Internacional creada</v>
          </cell>
          <cell r="J28">
            <v>0</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Coordinador Operaciones" id="{780D3F7D-CC92-4BED-ADB0-BA1358881FDB}" userId="S::operaciones@setpsantamartasas.onmicrosoft.com::7840920a-fe1b-4e2d-806a-0efadfca8059"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ONSABLE" xr10:uid="{1FB19DFF-6559-42C8-BF22-D6E153FB1E91}" sourceName="RESPONSABLE">
  <extLst>
    <x:ext xmlns:x15="http://schemas.microsoft.com/office/spreadsheetml/2010/11/main" uri="{2F2917AC-EB37-4324-AD4E-5DD8C200BD13}">
      <x15:tableSlicerCache tableId="1" column="10" sortOrder="descending"/>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PENDENCIA" xr10:uid="{2847E497-DF49-40C1-A584-685138110272}" cache="SegmentaciónDeDatos_RESPONSABLE" caption="DEPENDENCIA" columnCount="7"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BC84AC-24B1-48C1-AC3B-28EF05AC0B43}" name="Tabla1" displayName="Tabla1" ref="A3:N414" totalsRowShown="0" headerRowDxfId="18" dataDxfId="16" headerRowBorderDxfId="17" tableBorderDxfId="15" totalsRowBorderDxfId="14">
  <autoFilter ref="A3:N414" xr:uid="{7CA74D07-8CB2-4A3E-8C3D-A10D10AF9EF4}"/>
  <tableColumns count="14">
    <tableColumn id="1" xr3:uid="{097D0E1B-370B-4195-A697-786518970F0D}" name="Código de la línea estratégica" dataDxfId="13"/>
    <tableColumn id="2" xr3:uid="{BA88A399-0408-43A1-8A82-AC309ED2A472}" name="EJE ESTRATEGICO" dataDxfId="12"/>
    <tableColumn id="3" xr3:uid="{A4D62F2E-10E2-47A0-861E-6B75577F84FF}" name=" LINEA ESTRATÉGICA" dataDxfId="11"/>
    <tableColumn id="4" xr3:uid="{65D4D4F2-4140-4178-8E7E-BC5F6C266939}" name="PROGRAMA" dataDxfId="10"/>
    <tableColumn id="5" xr3:uid="{FFF41580-05BD-4188-9A4B-440A335869C8}" name="PROYECTO" dataDxfId="9"/>
    <tableColumn id="6" xr3:uid="{1E665DBF-6BDD-4FFA-A0B7-C4524751C861}" name="Meta del Proyecto" dataDxfId="8"/>
    <tableColumn id="7" xr3:uid="{30D4F1B5-C31B-444A-AB70-21824F9DDE60}" name="INDICADODR (MGA)" dataDxfId="7"/>
    <tableColumn id="8" xr3:uid="{C7148E64-439D-4D72-884B-A69D67F06B9C}" name="INDICADOR" dataDxfId="6"/>
    <tableColumn id="9" xr3:uid="{52FA913B-0974-445D-82F6-52BD25EAF782}" name="META 2026" dataDxfId="5"/>
    <tableColumn id="10" xr3:uid="{CA71180E-F4BE-4F5B-B670-83B8CEBB9518}" name="RESPONSABLE" dataDxfId="4"/>
    <tableColumn id="11" xr3:uid="{BC4FB686-9FF7-49A5-A4F9-7BAF4F38EE32}" name="ACTIVIDAD ASOCIADA" dataDxfId="3"/>
    <tableColumn id="12" xr3:uid="{E131052F-CF94-4CA4-985C-9E2FD5E83529}" name="FECHA INICIO" dataDxfId="2"/>
    <tableColumn id="13" xr3:uid="{DDF9EE18-C490-4A35-8C11-9B6838170A0E}" name="FECHA FIN" dataDxfId="1"/>
    <tableColumn id="14" xr3:uid="{918DA77C-FAF4-410D-BE07-623541EC5C7E}" name="OFICINA/DIRECCION/SUBSECRETARIA" dataDxfId="0"/>
  </tableColumns>
  <tableStyleInfo name="TableStyleMedium2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270" dT="2025-01-21T20:07:59.63" personId="{780D3F7D-CC92-4BED-ADB0-BA1358881FDB}" id="{E3B17B6F-374F-4526-AB62-20EC8364679A}">
    <text>Sugerimos 400 para el año 2025</text>
  </threadedComment>
</ThreadedComments>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4D07-8CB2-4A3E-8C3D-A10D10AF9EF4}">
  <dimension ref="A1:N414"/>
  <sheetViews>
    <sheetView showGridLines="0" tabSelected="1" zoomScale="53" zoomScaleNormal="83" workbookViewId="0">
      <pane ySplit="1" topLeftCell="A2" activePane="bottomLeft" state="frozen"/>
      <selection pane="bottomLeft" activeCell="H381" sqref="H381"/>
    </sheetView>
  </sheetViews>
  <sheetFormatPr baseColWidth="10" defaultRowHeight="14.4"/>
  <cols>
    <col min="1" max="1" width="26.33203125" customWidth="1"/>
    <col min="2" max="2" width="18.5546875" customWidth="1"/>
    <col min="3" max="3" width="20.33203125" customWidth="1"/>
    <col min="4" max="4" width="14.6640625" customWidth="1"/>
    <col min="5" max="5" width="37.109375" customWidth="1"/>
    <col min="6" max="6" width="17.109375" customWidth="1"/>
    <col min="7" max="7" width="27.44140625" customWidth="1"/>
    <col min="8" max="8" width="38.33203125" customWidth="1"/>
    <col min="9" max="9" width="13.6640625" customWidth="1"/>
    <col min="10" max="10" width="15.44140625" customWidth="1"/>
    <col min="11" max="11" width="43.44140625" customWidth="1"/>
    <col min="12" max="13" width="14" customWidth="1"/>
    <col min="14" max="14" width="34" customWidth="1"/>
  </cols>
  <sheetData>
    <row r="1" spans="1:14" ht="81" customHeight="1">
      <c r="B1" s="107" t="s">
        <v>741</v>
      </c>
      <c r="C1" s="108"/>
      <c r="D1" s="108"/>
      <c r="E1" s="108"/>
      <c r="F1" s="108"/>
      <c r="G1" s="108"/>
      <c r="H1" s="108"/>
      <c r="I1" s="108"/>
      <c r="J1" s="108"/>
      <c r="K1" s="108"/>
      <c r="L1" s="108"/>
      <c r="M1" s="108"/>
      <c r="N1" s="108"/>
    </row>
    <row r="2" spans="1:14" ht="142.94999999999999" customHeight="1"/>
    <row r="3" spans="1:14">
      <c r="A3" s="70" t="s">
        <v>9</v>
      </c>
      <c r="B3" s="69" t="s">
        <v>11</v>
      </c>
      <c r="C3" s="69" t="s">
        <v>10</v>
      </c>
      <c r="D3" s="69" t="s">
        <v>0</v>
      </c>
      <c r="E3" s="69" t="s">
        <v>1</v>
      </c>
      <c r="F3" s="69" t="s">
        <v>2</v>
      </c>
      <c r="G3" s="69" t="s">
        <v>334</v>
      </c>
      <c r="H3" s="69" t="s">
        <v>3</v>
      </c>
      <c r="I3" s="69" t="s">
        <v>743</v>
      </c>
      <c r="J3" s="69" t="s">
        <v>4</v>
      </c>
      <c r="K3" s="69" t="s">
        <v>5</v>
      </c>
      <c r="L3" s="69" t="s">
        <v>6</v>
      </c>
      <c r="M3" s="69" t="s">
        <v>7</v>
      </c>
      <c r="N3" s="71" t="s">
        <v>333</v>
      </c>
    </row>
    <row r="4" spans="1:14" ht="96.6">
      <c r="A4" s="74" t="s">
        <v>234</v>
      </c>
      <c r="B4" s="74" t="s">
        <v>219</v>
      </c>
      <c r="C4" s="74" t="s">
        <v>175</v>
      </c>
      <c r="D4" s="74" t="s">
        <v>191</v>
      </c>
      <c r="E4" s="74" t="s">
        <v>742</v>
      </c>
      <c r="F4" s="74" t="s">
        <v>759</v>
      </c>
      <c r="G4" s="75" t="s">
        <v>298</v>
      </c>
      <c r="H4" s="82"/>
      <c r="I4" s="76" t="s">
        <v>759</v>
      </c>
      <c r="J4" s="75" t="s">
        <v>22</v>
      </c>
      <c r="K4" s="83" t="s">
        <v>1006</v>
      </c>
      <c r="L4" s="84" t="s">
        <v>745</v>
      </c>
      <c r="M4" s="84" t="s">
        <v>744</v>
      </c>
      <c r="N4" s="85" t="s">
        <v>22</v>
      </c>
    </row>
    <row r="5" spans="1:14" ht="96.6">
      <c r="A5" s="77" t="s">
        <v>234</v>
      </c>
      <c r="B5" s="77" t="s">
        <v>219</v>
      </c>
      <c r="C5" s="77" t="s">
        <v>175</v>
      </c>
      <c r="D5" s="77" t="s">
        <v>746</v>
      </c>
      <c r="E5" s="77" t="s">
        <v>757</v>
      </c>
      <c r="F5" s="77" t="s">
        <v>119</v>
      </c>
      <c r="G5" s="78" t="s">
        <v>246</v>
      </c>
      <c r="H5" s="75"/>
      <c r="I5" s="78" t="s">
        <v>119</v>
      </c>
      <c r="J5" s="75" t="s">
        <v>22</v>
      </c>
      <c r="K5" s="86" t="s">
        <v>1007</v>
      </c>
      <c r="L5" s="84" t="s">
        <v>745</v>
      </c>
      <c r="M5" s="84" t="s">
        <v>756</v>
      </c>
      <c r="N5" s="85" t="s">
        <v>22</v>
      </c>
    </row>
    <row r="6" spans="1:14" s="79" customFormat="1" ht="55.2">
      <c r="A6" s="87" t="s">
        <v>234</v>
      </c>
      <c r="B6" s="82" t="s">
        <v>219</v>
      </c>
      <c r="C6" s="82" t="s">
        <v>175</v>
      </c>
      <c r="D6" s="82" t="s">
        <v>202</v>
      </c>
      <c r="E6" s="82" t="s">
        <v>757</v>
      </c>
      <c r="F6" s="82" t="s">
        <v>122</v>
      </c>
      <c r="G6" s="82" t="s">
        <v>301</v>
      </c>
      <c r="H6" s="82"/>
      <c r="I6" s="88" t="s">
        <v>122</v>
      </c>
      <c r="J6" s="75" t="s">
        <v>22</v>
      </c>
      <c r="K6" s="86" t="s">
        <v>1007</v>
      </c>
      <c r="L6" s="84" t="s">
        <v>745</v>
      </c>
      <c r="M6" s="84" t="s">
        <v>756</v>
      </c>
      <c r="N6" s="85" t="s">
        <v>22</v>
      </c>
    </row>
    <row r="7" spans="1:14" ht="55.2">
      <c r="A7" s="87" t="s">
        <v>234</v>
      </c>
      <c r="B7" s="82" t="s">
        <v>219</v>
      </c>
      <c r="C7" s="82" t="s">
        <v>175</v>
      </c>
      <c r="D7" s="82" t="s">
        <v>202</v>
      </c>
      <c r="E7" s="82" t="s">
        <v>757</v>
      </c>
      <c r="F7" s="82" t="s">
        <v>122</v>
      </c>
      <c r="G7" s="82" t="s">
        <v>301</v>
      </c>
      <c r="H7" s="82"/>
      <c r="I7" s="88" t="s">
        <v>122</v>
      </c>
      <c r="J7" s="75" t="s">
        <v>22</v>
      </c>
      <c r="K7" s="86" t="s">
        <v>1007</v>
      </c>
      <c r="L7" s="84" t="s">
        <v>745</v>
      </c>
      <c r="M7" s="84" t="s">
        <v>756</v>
      </c>
      <c r="N7" s="85" t="s">
        <v>22</v>
      </c>
    </row>
    <row r="8" spans="1:14" ht="179.4">
      <c r="A8" s="87" t="s">
        <v>234</v>
      </c>
      <c r="B8" s="82" t="s">
        <v>219</v>
      </c>
      <c r="C8" s="82" t="s">
        <v>175</v>
      </c>
      <c r="D8" s="82" t="s">
        <v>760</v>
      </c>
      <c r="E8" s="82"/>
      <c r="F8" s="82" t="s">
        <v>120</v>
      </c>
      <c r="G8" s="82" t="s">
        <v>299</v>
      </c>
      <c r="H8" s="82"/>
      <c r="I8" s="88" t="s">
        <v>120</v>
      </c>
      <c r="J8" s="75" t="s">
        <v>22</v>
      </c>
      <c r="K8" s="83" t="s">
        <v>1008</v>
      </c>
      <c r="L8" s="84" t="s">
        <v>745</v>
      </c>
      <c r="M8" s="84" t="s">
        <v>756</v>
      </c>
      <c r="N8" s="85" t="s">
        <v>22</v>
      </c>
    </row>
    <row r="9" spans="1:14" ht="165.6">
      <c r="A9" s="87" t="s">
        <v>234</v>
      </c>
      <c r="B9" s="82" t="s">
        <v>219</v>
      </c>
      <c r="C9" s="82" t="s">
        <v>175</v>
      </c>
      <c r="D9" s="82" t="s">
        <v>199</v>
      </c>
      <c r="E9" s="82" t="s">
        <v>747</v>
      </c>
      <c r="F9" s="82" t="s">
        <v>121</v>
      </c>
      <c r="G9" s="82" t="s">
        <v>300</v>
      </c>
      <c r="H9" s="82"/>
      <c r="I9" s="88" t="s">
        <v>121</v>
      </c>
      <c r="J9" s="75" t="s">
        <v>22</v>
      </c>
      <c r="K9" s="83" t="s">
        <v>1006</v>
      </c>
      <c r="L9" s="84" t="s">
        <v>745</v>
      </c>
      <c r="M9" s="84" t="s">
        <v>744</v>
      </c>
      <c r="N9" s="85" t="s">
        <v>22</v>
      </c>
    </row>
    <row r="10" spans="1:14" ht="110.4">
      <c r="A10" s="87" t="s">
        <v>234</v>
      </c>
      <c r="B10" s="82" t="s">
        <v>219</v>
      </c>
      <c r="C10" s="82" t="s">
        <v>175</v>
      </c>
      <c r="D10" s="82" t="s">
        <v>748</v>
      </c>
      <c r="E10" s="82" t="s">
        <v>758</v>
      </c>
      <c r="F10" s="82" t="s">
        <v>749</v>
      </c>
      <c r="G10" s="82" t="s">
        <v>750</v>
      </c>
      <c r="H10" s="82"/>
      <c r="I10" s="88" t="s">
        <v>749</v>
      </c>
      <c r="J10" s="75" t="s">
        <v>22</v>
      </c>
      <c r="K10" s="83" t="s">
        <v>1006</v>
      </c>
      <c r="L10" s="84" t="s">
        <v>745</v>
      </c>
      <c r="M10" s="84" t="s">
        <v>744</v>
      </c>
      <c r="N10" s="85" t="s">
        <v>22</v>
      </c>
    </row>
    <row r="11" spans="1:14" ht="96.6">
      <c r="A11" s="87" t="s">
        <v>234</v>
      </c>
      <c r="B11" s="82" t="s">
        <v>219</v>
      </c>
      <c r="C11" s="82" t="s">
        <v>175</v>
      </c>
      <c r="D11" s="82" t="s">
        <v>206</v>
      </c>
      <c r="E11" s="82"/>
      <c r="F11" s="82" t="s">
        <v>117</v>
      </c>
      <c r="G11" s="82" t="s">
        <v>65</v>
      </c>
      <c r="H11" s="82"/>
      <c r="I11" s="88" t="s">
        <v>117</v>
      </c>
      <c r="J11" s="75" t="s">
        <v>22</v>
      </c>
      <c r="K11" s="83" t="s">
        <v>1009</v>
      </c>
      <c r="L11" s="84" t="s">
        <v>745</v>
      </c>
      <c r="M11" s="84" t="s">
        <v>756</v>
      </c>
      <c r="N11" s="85" t="s">
        <v>22</v>
      </c>
    </row>
    <row r="12" spans="1:14" ht="110.4">
      <c r="A12" s="87" t="s">
        <v>234</v>
      </c>
      <c r="B12" s="82" t="s">
        <v>219</v>
      </c>
      <c r="C12" s="82" t="s">
        <v>175</v>
      </c>
      <c r="D12" s="82" t="s">
        <v>202</v>
      </c>
      <c r="E12" s="82" t="s">
        <v>747</v>
      </c>
      <c r="F12" s="82" t="s">
        <v>751</v>
      </c>
      <c r="G12" s="82" t="s">
        <v>752</v>
      </c>
      <c r="H12" s="82"/>
      <c r="I12" s="88" t="s">
        <v>751</v>
      </c>
      <c r="J12" s="82" t="s">
        <v>753</v>
      </c>
      <c r="K12" s="83" t="s">
        <v>1006</v>
      </c>
      <c r="L12" s="84" t="s">
        <v>745</v>
      </c>
      <c r="M12" s="84" t="s">
        <v>744</v>
      </c>
      <c r="N12" s="85" t="s">
        <v>22</v>
      </c>
    </row>
    <row r="13" spans="1:14" s="79" customFormat="1" ht="151.80000000000001">
      <c r="A13" s="87" t="s">
        <v>234</v>
      </c>
      <c r="B13" s="82" t="s">
        <v>219</v>
      </c>
      <c r="C13" s="82" t="s">
        <v>175</v>
      </c>
      <c r="D13" s="82" t="s">
        <v>208</v>
      </c>
      <c r="E13" s="82" t="s">
        <v>757</v>
      </c>
      <c r="F13" s="82" t="s">
        <v>123</v>
      </c>
      <c r="G13" s="82" t="s">
        <v>302</v>
      </c>
      <c r="H13" s="82"/>
      <c r="I13" s="88" t="s">
        <v>123</v>
      </c>
      <c r="J13" s="82" t="s">
        <v>23</v>
      </c>
      <c r="K13" s="86" t="s">
        <v>1007</v>
      </c>
      <c r="L13" s="89" t="s">
        <v>745</v>
      </c>
      <c r="M13" s="89" t="s">
        <v>756</v>
      </c>
      <c r="N13" s="85" t="s">
        <v>22</v>
      </c>
    </row>
    <row r="14" spans="1:14" ht="151.80000000000001">
      <c r="A14" s="87" t="s">
        <v>234</v>
      </c>
      <c r="B14" s="82" t="s">
        <v>219</v>
      </c>
      <c r="C14" s="82" t="s">
        <v>175</v>
      </c>
      <c r="D14" s="82" t="s">
        <v>202</v>
      </c>
      <c r="E14" s="82"/>
      <c r="F14" s="82" t="s">
        <v>124</v>
      </c>
      <c r="G14" s="82" t="s">
        <v>754</v>
      </c>
      <c r="H14" s="82"/>
      <c r="I14" s="88" t="s">
        <v>124</v>
      </c>
      <c r="J14" s="82" t="s">
        <v>24</v>
      </c>
      <c r="K14" s="86" t="s">
        <v>761</v>
      </c>
      <c r="L14" s="89" t="s">
        <v>745</v>
      </c>
      <c r="M14" s="89" t="s">
        <v>756</v>
      </c>
      <c r="N14" s="85" t="s">
        <v>22</v>
      </c>
    </row>
    <row r="15" spans="1:14" ht="96.6">
      <c r="A15" s="87" t="s">
        <v>234</v>
      </c>
      <c r="B15" s="82" t="s">
        <v>219</v>
      </c>
      <c r="C15" s="82" t="s">
        <v>175</v>
      </c>
      <c r="D15" s="82" t="s">
        <v>190</v>
      </c>
      <c r="E15" s="82" t="s">
        <v>757</v>
      </c>
      <c r="F15" s="82" t="s">
        <v>125</v>
      </c>
      <c r="G15" s="82" t="s">
        <v>755</v>
      </c>
      <c r="H15" s="82"/>
      <c r="I15" s="88" t="s">
        <v>125</v>
      </c>
      <c r="J15" s="82" t="s">
        <v>25</v>
      </c>
      <c r="K15" s="86" t="s">
        <v>1007</v>
      </c>
      <c r="L15" s="89" t="s">
        <v>745</v>
      </c>
      <c r="M15" s="89" t="s">
        <v>756</v>
      </c>
      <c r="N15" s="85" t="s">
        <v>22</v>
      </c>
    </row>
    <row r="16" spans="1:14" ht="41.4">
      <c r="A16" s="87" t="s">
        <v>221</v>
      </c>
      <c r="B16" s="82" t="s">
        <v>219</v>
      </c>
      <c r="C16" s="82" t="s">
        <v>176</v>
      </c>
      <c r="D16" s="82" t="s">
        <v>209</v>
      </c>
      <c r="E16" s="82" t="s">
        <v>762</v>
      </c>
      <c r="F16" s="82" t="s">
        <v>763</v>
      </c>
      <c r="G16" s="82" t="s">
        <v>317</v>
      </c>
      <c r="H16" s="82" t="s">
        <v>764</v>
      </c>
      <c r="I16" s="88">
        <v>1</v>
      </c>
      <c r="J16" s="82" t="s">
        <v>783</v>
      </c>
      <c r="K16" s="86" t="s">
        <v>765</v>
      </c>
      <c r="L16" s="89">
        <v>46054</v>
      </c>
      <c r="M16" s="89">
        <v>46387</v>
      </c>
      <c r="N16" s="90" t="s">
        <v>766</v>
      </c>
    </row>
    <row r="17" spans="1:14" ht="69">
      <c r="A17" s="87" t="s">
        <v>221</v>
      </c>
      <c r="B17" s="82" t="s">
        <v>219</v>
      </c>
      <c r="C17" s="82" t="s">
        <v>176</v>
      </c>
      <c r="D17" s="82" t="s">
        <v>209</v>
      </c>
      <c r="E17" s="82" t="s">
        <v>767</v>
      </c>
      <c r="F17" s="82" t="s">
        <v>768</v>
      </c>
      <c r="G17" s="82" t="s">
        <v>318</v>
      </c>
      <c r="H17" s="82" t="s">
        <v>769</v>
      </c>
      <c r="I17" s="88">
        <v>5</v>
      </c>
      <c r="J17" s="82" t="s">
        <v>783</v>
      </c>
      <c r="K17" s="86" t="s">
        <v>770</v>
      </c>
      <c r="L17" s="89">
        <v>46054</v>
      </c>
      <c r="M17" s="89">
        <v>46387</v>
      </c>
      <c r="N17" s="90" t="s">
        <v>766</v>
      </c>
    </row>
    <row r="18" spans="1:14" ht="138">
      <c r="A18" s="87" t="s">
        <v>221</v>
      </c>
      <c r="B18" s="82" t="s">
        <v>219</v>
      </c>
      <c r="C18" s="82" t="s">
        <v>176</v>
      </c>
      <c r="D18" s="82" t="s">
        <v>209</v>
      </c>
      <c r="E18" s="82" t="s">
        <v>771</v>
      </c>
      <c r="F18" s="82" t="s">
        <v>784</v>
      </c>
      <c r="G18" s="82" t="s">
        <v>319</v>
      </c>
      <c r="H18" s="82" t="s">
        <v>785</v>
      </c>
      <c r="I18" s="88">
        <v>1</v>
      </c>
      <c r="J18" s="82" t="s">
        <v>783</v>
      </c>
      <c r="K18" s="86" t="s">
        <v>772</v>
      </c>
      <c r="L18" s="89">
        <v>46054</v>
      </c>
      <c r="M18" s="89">
        <v>46387</v>
      </c>
      <c r="N18" s="90" t="s">
        <v>766</v>
      </c>
    </row>
    <row r="19" spans="1:14" ht="69">
      <c r="A19" s="87" t="s">
        <v>221</v>
      </c>
      <c r="B19" s="82" t="s">
        <v>219</v>
      </c>
      <c r="C19" s="82" t="s">
        <v>176</v>
      </c>
      <c r="D19" s="82" t="s">
        <v>209</v>
      </c>
      <c r="E19" s="82" t="s">
        <v>786</v>
      </c>
      <c r="F19" s="82" t="s">
        <v>787</v>
      </c>
      <c r="G19" s="82" t="s">
        <v>319</v>
      </c>
      <c r="H19" s="82" t="s">
        <v>788</v>
      </c>
      <c r="I19" s="88">
        <v>10</v>
      </c>
      <c r="J19" s="82" t="s">
        <v>783</v>
      </c>
      <c r="K19" s="86" t="s">
        <v>773</v>
      </c>
      <c r="L19" s="89">
        <v>46054</v>
      </c>
      <c r="M19" s="89">
        <v>46387</v>
      </c>
      <c r="N19" s="85" t="s">
        <v>766</v>
      </c>
    </row>
    <row r="20" spans="1:14" ht="41.4">
      <c r="A20" s="87" t="s">
        <v>221</v>
      </c>
      <c r="B20" s="82" t="s">
        <v>219</v>
      </c>
      <c r="C20" s="82" t="s">
        <v>176</v>
      </c>
      <c r="D20" s="82" t="s">
        <v>209</v>
      </c>
      <c r="E20" s="82" t="s">
        <v>774</v>
      </c>
      <c r="F20" s="82" t="s">
        <v>775</v>
      </c>
      <c r="G20" s="82" t="s">
        <v>319</v>
      </c>
      <c r="H20" s="82" t="s">
        <v>776</v>
      </c>
      <c r="I20" s="88">
        <v>1</v>
      </c>
      <c r="J20" s="82" t="s">
        <v>783</v>
      </c>
      <c r="K20" s="86" t="s">
        <v>777</v>
      </c>
      <c r="L20" s="89">
        <v>46054</v>
      </c>
      <c r="M20" s="89">
        <v>46387</v>
      </c>
      <c r="N20" s="85" t="s">
        <v>766</v>
      </c>
    </row>
    <row r="21" spans="1:14" ht="96.6">
      <c r="A21" s="87" t="s">
        <v>221</v>
      </c>
      <c r="B21" s="82" t="s">
        <v>219</v>
      </c>
      <c r="C21" s="82" t="s">
        <v>176</v>
      </c>
      <c r="D21" s="82" t="s">
        <v>193</v>
      </c>
      <c r="E21" s="82" t="s">
        <v>778</v>
      </c>
      <c r="F21" s="82" t="s">
        <v>779</v>
      </c>
      <c r="G21" s="82" t="s">
        <v>780</v>
      </c>
      <c r="H21" s="82" t="s">
        <v>781</v>
      </c>
      <c r="I21" s="88">
        <v>1</v>
      </c>
      <c r="J21" s="82" t="s">
        <v>783</v>
      </c>
      <c r="K21" s="86" t="s">
        <v>782</v>
      </c>
      <c r="L21" s="89">
        <v>46054</v>
      </c>
      <c r="M21" s="89">
        <v>46387</v>
      </c>
      <c r="N21" s="85" t="s">
        <v>766</v>
      </c>
    </row>
    <row r="22" spans="1:14" ht="138">
      <c r="A22" s="87" t="s">
        <v>789</v>
      </c>
      <c r="B22" s="82" t="s">
        <v>218</v>
      </c>
      <c r="C22" s="82" t="s">
        <v>180</v>
      </c>
      <c r="D22" s="82" t="s">
        <v>193</v>
      </c>
      <c r="E22" s="82" t="s">
        <v>792</v>
      </c>
      <c r="F22" s="82">
        <v>1</v>
      </c>
      <c r="G22" s="82" t="s">
        <v>263</v>
      </c>
      <c r="H22" s="82" t="s">
        <v>790</v>
      </c>
      <c r="I22" s="88">
        <v>1</v>
      </c>
      <c r="J22" s="82" t="s">
        <v>791</v>
      </c>
      <c r="K22" s="86" t="s">
        <v>809</v>
      </c>
      <c r="L22" s="89">
        <v>46113</v>
      </c>
      <c r="M22" s="89">
        <v>46356</v>
      </c>
      <c r="N22" s="85" t="s">
        <v>806</v>
      </c>
    </row>
    <row r="23" spans="1:14" ht="69">
      <c r="A23" s="87" t="s">
        <v>789</v>
      </c>
      <c r="B23" s="82" t="s">
        <v>218</v>
      </c>
      <c r="C23" s="82" t="s">
        <v>180</v>
      </c>
      <c r="D23" s="82" t="s">
        <v>793</v>
      </c>
      <c r="E23" s="82" t="s">
        <v>792</v>
      </c>
      <c r="F23" s="82">
        <v>4</v>
      </c>
      <c r="G23" s="82" t="s">
        <v>794</v>
      </c>
      <c r="H23" s="82" t="s">
        <v>795</v>
      </c>
      <c r="I23" s="88">
        <v>4</v>
      </c>
      <c r="J23" s="82" t="s">
        <v>791</v>
      </c>
      <c r="K23" s="86" t="s">
        <v>810</v>
      </c>
      <c r="L23" s="89">
        <v>46082</v>
      </c>
      <c r="M23" s="89">
        <v>46356</v>
      </c>
      <c r="N23" s="85" t="s">
        <v>806</v>
      </c>
    </row>
    <row r="24" spans="1:14" ht="82.8">
      <c r="A24" s="87" t="s">
        <v>789</v>
      </c>
      <c r="B24" s="82" t="s">
        <v>218</v>
      </c>
      <c r="C24" s="82" t="s">
        <v>180</v>
      </c>
      <c r="D24" s="82" t="s">
        <v>193</v>
      </c>
      <c r="E24" s="82"/>
      <c r="F24" s="82">
        <v>1</v>
      </c>
      <c r="G24" s="82" t="s">
        <v>246</v>
      </c>
      <c r="H24" s="82" t="s">
        <v>796</v>
      </c>
      <c r="I24" s="88">
        <v>1</v>
      </c>
      <c r="J24" s="82" t="s">
        <v>791</v>
      </c>
      <c r="K24" s="86" t="s">
        <v>811</v>
      </c>
      <c r="L24" s="89">
        <v>46266</v>
      </c>
      <c r="M24" s="89">
        <v>46326</v>
      </c>
      <c r="N24" s="85" t="s">
        <v>806</v>
      </c>
    </row>
    <row r="25" spans="1:14" ht="151.80000000000001">
      <c r="A25" s="87" t="s">
        <v>789</v>
      </c>
      <c r="B25" s="82" t="s">
        <v>218</v>
      </c>
      <c r="C25" s="82" t="s">
        <v>180</v>
      </c>
      <c r="D25" s="82" t="s">
        <v>793</v>
      </c>
      <c r="E25" s="82" t="s">
        <v>792</v>
      </c>
      <c r="F25" s="82">
        <v>50</v>
      </c>
      <c r="G25" s="82" t="s">
        <v>797</v>
      </c>
      <c r="H25" s="82" t="s">
        <v>798</v>
      </c>
      <c r="I25" s="88">
        <v>50</v>
      </c>
      <c r="J25" s="82" t="s">
        <v>791</v>
      </c>
      <c r="K25" s="86" t="s">
        <v>812</v>
      </c>
      <c r="L25" s="89">
        <v>46113</v>
      </c>
      <c r="M25" s="89">
        <v>46356</v>
      </c>
      <c r="N25" s="85" t="s">
        <v>806</v>
      </c>
    </row>
    <row r="26" spans="1:14" s="79" customFormat="1" ht="69">
      <c r="A26" s="87" t="s">
        <v>789</v>
      </c>
      <c r="B26" s="82" t="s">
        <v>218</v>
      </c>
      <c r="C26" s="82" t="s">
        <v>180</v>
      </c>
      <c r="D26" s="82" t="s">
        <v>793</v>
      </c>
      <c r="E26" s="82" t="s">
        <v>792</v>
      </c>
      <c r="F26" s="82">
        <v>15</v>
      </c>
      <c r="G26" s="82" t="s">
        <v>797</v>
      </c>
      <c r="H26" s="82" t="s">
        <v>799</v>
      </c>
      <c r="I26" s="88">
        <v>15</v>
      </c>
      <c r="J26" s="82" t="s">
        <v>791</v>
      </c>
      <c r="K26" s="86" t="s">
        <v>813</v>
      </c>
      <c r="L26" s="89">
        <v>46113</v>
      </c>
      <c r="M26" s="89">
        <v>46356</v>
      </c>
      <c r="N26" s="85" t="s">
        <v>806</v>
      </c>
    </row>
    <row r="27" spans="1:14" s="79" customFormat="1" ht="165.6">
      <c r="A27" s="87" t="s">
        <v>789</v>
      </c>
      <c r="B27" s="82" t="s">
        <v>218</v>
      </c>
      <c r="C27" s="82" t="s">
        <v>180</v>
      </c>
      <c r="D27" s="82" t="s">
        <v>800</v>
      </c>
      <c r="E27" s="82" t="s">
        <v>792</v>
      </c>
      <c r="F27" s="82">
        <v>1</v>
      </c>
      <c r="G27" s="82" t="s">
        <v>289</v>
      </c>
      <c r="H27" s="82" t="s">
        <v>801</v>
      </c>
      <c r="I27" s="88">
        <v>1</v>
      </c>
      <c r="J27" s="82" t="s">
        <v>791</v>
      </c>
      <c r="K27" s="86" t="s">
        <v>814</v>
      </c>
      <c r="L27" s="89">
        <v>46113</v>
      </c>
      <c r="M27" s="89">
        <v>46356</v>
      </c>
      <c r="N27" s="85" t="s">
        <v>806</v>
      </c>
    </row>
    <row r="28" spans="1:14" ht="165.6">
      <c r="A28" s="87" t="s">
        <v>789</v>
      </c>
      <c r="B28" s="82" t="s">
        <v>218</v>
      </c>
      <c r="C28" s="82" t="s">
        <v>180</v>
      </c>
      <c r="D28" s="82" t="s">
        <v>800</v>
      </c>
      <c r="E28" s="82" t="s">
        <v>792</v>
      </c>
      <c r="F28" s="82">
        <v>60</v>
      </c>
      <c r="G28" s="82" t="s">
        <v>802</v>
      </c>
      <c r="H28" s="82" t="s">
        <v>803</v>
      </c>
      <c r="I28" s="88">
        <v>60</v>
      </c>
      <c r="J28" s="82" t="s">
        <v>791</v>
      </c>
      <c r="K28" s="86" t="s">
        <v>815</v>
      </c>
      <c r="L28" s="89">
        <v>46113</v>
      </c>
      <c r="M28" s="89">
        <v>46356</v>
      </c>
      <c r="N28" s="85" t="s">
        <v>806</v>
      </c>
    </row>
    <row r="29" spans="1:14" ht="69">
      <c r="A29" s="87" t="s">
        <v>789</v>
      </c>
      <c r="B29" s="82" t="s">
        <v>218</v>
      </c>
      <c r="C29" s="82" t="s">
        <v>180</v>
      </c>
      <c r="D29" s="82" t="s">
        <v>793</v>
      </c>
      <c r="E29" s="82" t="s">
        <v>792</v>
      </c>
      <c r="F29" s="82">
        <v>1</v>
      </c>
      <c r="G29" s="82" t="s">
        <v>267</v>
      </c>
      <c r="H29" s="82" t="s">
        <v>804</v>
      </c>
      <c r="I29" s="88">
        <v>1</v>
      </c>
      <c r="J29" s="82" t="s">
        <v>791</v>
      </c>
      <c r="K29" s="86" t="s">
        <v>816</v>
      </c>
      <c r="L29" s="89">
        <v>46082</v>
      </c>
      <c r="M29" s="89">
        <v>46356</v>
      </c>
      <c r="N29" s="85" t="s">
        <v>806</v>
      </c>
    </row>
    <row r="30" spans="1:14" ht="69">
      <c r="A30" s="87" t="s">
        <v>239</v>
      </c>
      <c r="B30" s="82" t="s">
        <v>218</v>
      </c>
      <c r="C30" s="82" t="s">
        <v>180</v>
      </c>
      <c r="D30" s="82" t="s">
        <v>805</v>
      </c>
      <c r="E30" s="82" t="s">
        <v>792</v>
      </c>
      <c r="F30" s="82">
        <v>1</v>
      </c>
      <c r="G30" s="82" t="s">
        <v>267</v>
      </c>
      <c r="H30" s="82" t="s">
        <v>807</v>
      </c>
      <c r="I30" s="88">
        <v>1</v>
      </c>
      <c r="J30" s="82" t="s">
        <v>791</v>
      </c>
      <c r="K30" s="82"/>
      <c r="L30" s="89">
        <v>46082</v>
      </c>
      <c r="M30" s="89">
        <v>46356</v>
      </c>
      <c r="N30" s="85" t="s">
        <v>806</v>
      </c>
    </row>
    <row r="31" spans="1:14" ht="69">
      <c r="A31" s="87" t="s">
        <v>237</v>
      </c>
      <c r="B31" s="82" t="s">
        <v>218</v>
      </c>
      <c r="C31" s="82" t="s">
        <v>178</v>
      </c>
      <c r="D31" s="82" t="s">
        <v>212</v>
      </c>
      <c r="E31" s="82"/>
      <c r="F31" s="82" t="s">
        <v>726</v>
      </c>
      <c r="G31" s="82" t="s">
        <v>326</v>
      </c>
      <c r="H31" s="82" t="s">
        <v>156</v>
      </c>
      <c r="I31" s="88">
        <v>1</v>
      </c>
      <c r="J31" s="82" t="s">
        <v>33</v>
      </c>
      <c r="K31" s="86" t="s">
        <v>989</v>
      </c>
      <c r="L31" s="89">
        <v>46023</v>
      </c>
      <c r="M31" s="89">
        <v>46387</v>
      </c>
      <c r="N31" s="85" t="s">
        <v>728</v>
      </c>
    </row>
    <row r="32" spans="1:14" ht="82.8">
      <c r="A32" s="87" t="s">
        <v>237</v>
      </c>
      <c r="B32" s="82" t="s">
        <v>218</v>
      </c>
      <c r="C32" s="82" t="s">
        <v>178</v>
      </c>
      <c r="D32" s="82" t="s">
        <v>212</v>
      </c>
      <c r="E32" s="82" t="s">
        <v>729</v>
      </c>
      <c r="F32" s="82" t="s">
        <v>730</v>
      </c>
      <c r="G32" s="82" t="s">
        <v>326</v>
      </c>
      <c r="H32" s="82" t="s">
        <v>1010</v>
      </c>
      <c r="I32" s="88">
        <v>1</v>
      </c>
      <c r="J32" s="82" t="s">
        <v>33</v>
      </c>
      <c r="K32" s="86" t="s">
        <v>808</v>
      </c>
      <c r="L32" s="89">
        <v>46113</v>
      </c>
      <c r="M32" s="89">
        <v>46265</v>
      </c>
      <c r="N32" s="85" t="s">
        <v>733</v>
      </c>
    </row>
    <row r="33" spans="1:14" ht="69">
      <c r="A33" s="87" t="s">
        <v>237</v>
      </c>
      <c r="B33" s="82" t="s">
        <v>218</v>
      </c>
      <c r="C33" s="82" t="s">
        <v>178</v>
      </c>
      <c r="D33" s="82" t="s">
        <v>210</v>
      </c>
      <c r="E33" s="82" t="s">
        <v>990</v>
      </c>
      <c r="F33" s="82" t="s">
        <v>735</v>
      </c>
      <c r="G33" s="82" t="s">
        <v>327</v>
      </c>
      <c r="H33" s="82" t="s">
        <v>736</v>
      </c>
      <c r="I33" s="88">
        <v>600</v>
      </c>
      <c r="J33" s="82" t="s">
        <v>33</v>
      </c>
      <c r="K33" s="86" t="s">
        <v>991</v>
      </c>
      <c r="L33" s="89">
        <v>46054</v>
      </c>
      <c r="M33" s="89">
        <v>46387</v>
      </c>
      <c r="N33" s="85" t="s">
        <v>738</v>
      </c>
    </row>
    <row r="34" spans="1:14" ht="82.8">
      <c r="A34" s="87" t="s">
        <v>237</v>
      </c>
      <c r="B34" s="82" t="s">
        <v>218</v>
      </c>
      <c r="C34" s="82" t="s">
        <v>178</v>
      </c>
      <c r="D34" s="82" t="s">
        <v>213</v>
      </c>
      <c r="E34" s="82"/>
      <c r="F34" s="82"/>
      <c r="G34" s="82" t="s">
        <v>328</v>
      </c>
      <c r="H34" s="82" t="s">
        <v>157</v>
      </c>
      <c r="I34" s="88">
        <v>1</v>
      </c>
      <c r="J34" s="82" t="s">
        <v>33</v>
      </c>
      <c r="K34" s="86" t="s">
        <v>739</v>
      </c>
      <c r="L34" s="89">
        <v>46143</v>
      </c>
      <c r="M34" s="89">
        <v>46387</v>
      </c>
      <c r="N34" s="85" t="s">
        <v>740</v>
      </c>
    </row>
    <row r="35" spans="1:14" ht="86.4">
      <c r="A35" s="91" t="s">
        <v>817</v>
      </c>
      <c r="B35" s="8" t="s">
        <v>217</v>
      </c>
      <c r="C35" s="8" t="s">
        <v>818</v>
      </c>
      <c r="D35" s="8" t="s">
        <v>988</v>
      </c>
      <c r="E35" s="8" t="s">
        <v>819</v>
      </c>
      <c r="F35" s="8">
        <v>2000</v>
      </c>
      <c r="G35" s="8" t="s">
        <v>820</v>
      </c>
      <c r="H35" s="8" t="s">
        <v>821</v>
      </c>
      <c r="I35" s="7">
        <v>2000</v>
      </c>
      <c r="J35" s="8" t="s">
        <v>822</v>
      </c>
      <c r="K35" s="17" t="s">
        <v>823</v>
      </c>
      <c r="L35" s="72">
        <v>46023</v>
      </c>
      <c r="M35" s="72">
        <v>46387</v>
      </c>
      <c r="N35" s="81" t="s">
        <v>1005</v>
      </c>
    </row>
    <row r="36" spans="1:14" ht="345.6">
      <c r="A36" s="91" t="s">
        <v>230</v>
      </c>
      <c r="B36" s="8" t="s">
        <v>824</v>
      </c>
      <c r="C36" s="8" t="s">
        <v>825</v>
      </c>
      <c r="D36" s="8" t="s">
        <v>212</v>
      </c>
      <c r="E36" s="8" t="s">
        <v>826</v>
      </c>
      <c r="F36" s="8" t="s">
        <v>827</v>
      </c>
      <c r="G36" s="8" t="s">
        <v>828</v>
      </c>
      <c r="H36" s="8" t="s">
        <v>829</v>
      </c>
      <c r="I36" s="7">
        <v>1</v>
      </c>
      <c r="J36" s="8" t="s">
        <v>830</v>
      </c>
      <c r="K36" s="6" t="s">
        <v>831</v>
      </c>
      <c r="L36" s="72" t="s">
        <v>832</v>
      </c>
      <c r="M36" s="72" t="s">
        <v>833</v>
      </c>
      <c r="N36" s="81" t="s">
        <v>834</v>
      </c>
    </row>
    <row r="37" spans="1:14" ht="57.6">
      <c r="A37" s="91" t="s">
        <v>230</v>
      </c>
      <c r="B37" s="8" t="s">
        <v>824</v>
      </c>
      <c r="C37" s="8" t="s">
        <v>825</v>
      </c>
      <c r="D37" s="8" t="s">
        <v>210</v>
      </c>
      <c r="E37" s="8" t="s">
        <v>835</v>
      </c>
      <c r="F37" s="8" t="s">
        <v>836</v>
      </c>
      <c r="G37" s="8" t="s">
        <v>837</v>
      </c>
      <c r="H37" s="8" t="s">
        <v>838</v>
      </c>
      <c r="I37" s="7">
        <v>1</v>
      </c>
      <c r="J37" s="8" t="s">
        <v>830</v>
      </c>
      <c r="K37" s="17" t="s">
        <v>839</v>
      </c>
      <c r="L37" s="72">
        <v>46054</v>
      </c>
      <c r="M37" s="72">
        <v>46387</v>
      </c>
      <c r="N37" s="81" t="s">
        <v>840</v>
      </c>
    </row>
    <row r="38" spans="1:14" ht="144">
      <c r="A38" s="91" t="s">
        <v>230</v>
      </c>
      <c r="B38" s="8" t="s">
        <v>824</v>
      </c>
      <c r="C38" s="8" t="s">
        <v>825</v>
      </c>
      <c r="D38" s="8" t="s">
        <v>212</v>
      </c>
      <c r="E38" s="8" t="s">
        <v>646</v>
      </c>
      <c r="F38" s="8" t="s">
        <v>647</v>
      </c>
      <c r="G38" s="8" t="s">
        <v>262</v>
      </c>
      <c r="H38" s="8" t="s">
        <v>153</v>
      </c>
      <c r="I38" s="7">
        <v>50</v>
      </c>
      <c r="J38" s="67" t="s">
        <v>32</v>
      </c>
      <c r="K38" s="17" t="s">
        <v>862</v>
      </c>
      <c r="L38" s="72" t="s">
        <v>863</v>
      </c>
      <c r="M38" s="72" t="s">
        <v>864</v>
      </c>
      <c r="N38" s="8" t="s">
        <v>865</v>
      </c>
    </row>
    <row r="39" spans="1:14" ht="86.4">
      <c r="A39" s="91" t="s">
        <v>226</v>
      </c>
      <c r="B39" s="8" t="s">
        <v>216</v>
      </c>
      <c r="C39" s="8" t="s">
        <v>169</v>
      </c>
      <c r="D39" s="8" t="s">
        <v>841</v>
      </c>
      <c r="E39" s="8" t="s">
        <v>668</v>
      </c>
      <c r="F39" s="8" t="s">
        <v>668</v>
      </c>
      <c r="G39" s="8" t="s">
        <v>842</v>
      </c>
      <c r="H39" s="8" t="s">
        <v>843</v>
      </c>
      <c r="I39" s="7">
        <v>3</v>
      </c>
      <c r="J39" s="8" t="s">
        <v>844</v>
      </c>
      <c r="K39" s="6" t="s">
        <v>992</v>
      </c>
      <c r="L39" s="72" t="s">
        <v>845</v>
      </c>
      <c r="M39" s="72" t="s">
        <v>846</v>
      </c>
      <c r="N39" s="81" t="s">
        <v>847</v>
      </c>
    </row>
    <row r="40" spans="1:14" ht="86.4">
      <c r="A40" s="91" t="s">
        <v>226</v>
      </c>
      <c r="B40" s="8" t="s">
        <v>216</v>
      </c>
      <c r="C40" s="8" t="s">
        <v>169</v>
      </c>
      <c r="D40" s="8" t="s">
        <v>841</v>
      </c>
      <c r="E40" s="8" t="s">
        <v>668</v>
      </c>
      <c r="F40" s="8" t="s">
        <v>668</v>
      </c>
      <c r="G40" s="8" t="s">
        <v>848</v>
      </c>
      <c r="H40" s="8" t="s">
        <v>843</v>
      </c>
      <c r="I40" s="7">
        <v>1</v>
      </c>
      <c r="J40" s="8" t="s">
        <v>844</v>
      </c>
      <c r="K40" s="6" t="s">
        <v>850</v>
      </c>
      <c r="L40" s="72" t="s">
        <v>849</v>
      </c>
      <c r="M40" s="72" t="s">
        <v>851</v>
      </c>
      <c r="N40" s="81" t="s">
        <v>847</v>
      </c>
    </row>
    <row r="41" spans="1:14" ht="86.4">
      <c r="A41" s="91" t="s">
        <v>238</v>
      </c>
      <c r="B41" s="8" t="s">
        <v>218</v>
      </c>
      <c r="C41" s="8" t="s">
        <v>179</v>
      </c>
      <c r="D41" s="8" t="s">
        <v>841</v>
      </c>
      <c r="E41" s="8" t="s">
        <v>668</v>
      </c>
      <c r="F41" s="8" t="s">
        <v>668</v>
      </c>
      <c r="G41" s="8" t="s">
        <v>852</v>
      </c>
      <c r="H41" s="8" t="s">
        <v>853</v>
      </c>
      <c r="I41" s="7">
        <v>1</v>
      </c>
      <c r="J41" s="8" t="s">
        <v>844</v>
      </c>
      <c r="K41" s="6" t="s">
        <v>854</v>
      </c>
      <c r="L41" s="72" t="s">
        <v>855</v>
      </c>
      <c r="M41" s="72" t="s">
        <v>856</v>
      </c>
      <c r="N41" s="81" t="s">
        <v>857</v>
      </c>
    </row>
    <row r="42" spans="1:14" ht="72">
      <c r="A42" s="91" t="s">
        <v>238</v>
      </c>
      <c r="B42" s="8" t="s">
        <v>218</v>
      </c>
      <c r="C42" s="8" t="s">
        <v>179</v>
      </c>
      <c r="D42" s="8" t="s">
        <v>858</v>
      </c>
      <c r="E42" s="8" t="s">
        <v>668</v>
      </c>
      <c r="F42" s="8" t="s">
        <v>668</v>
      </c>
      <c r="G42" s="8" t="s">
        <v>257</v>
      </c>
      <c r="H42" s="8" t="s">
        <v>859</v>
      </c>
      <c r="I42" s="7">
        <v>0.75</v>
      </c>
      <c r="J42" s="8" t="s">
        <v>844</v>
      </c>
      <c r="K42" s="6" t="s">
        <v>860</v>
      </c>
      <c r="L42" s="72" t="s">
        <v>855</v>
      </c>
      <c r="M42" s="72" t="s">
        <v>856</v>
      </c>
      <c r="N42" s="81" t="s">
        <v>861</v>
      </c>
    </row>
    <row r="43" spans="1:14" ht="43.2">
      <c r="A43" s="91" t="s">
        <v>238</v>
      </c>
      <c r="B43" s="8" t="s">
        <v>218</v>
      </c>
      <c r="C43" s="8" t="s">
        <v>179</v>
      </c>
      <c r="D43" s="8" t="s">
        <v>866</v>
      </c>
      <c r="E43" s="8" t="s">
        <v>668</v>
      </c>
      <c r="F43" s="8" t="s">
        <v>668</v>
      </c>
      <c r="G43" s="8" t="s">
        <v>867</v>
      </c>
      <c r="H43" s="8" t="s">
        <v>868</v>
      </c>
      <c r="I43" s="7">
        <v>2</v>
      </c>
      <c r="J43" s="67" t="s">
        <v>844</v>
      </c>
      <c r="K43" s="17" t="s">
        <v>869</v>
      </c>
      <c r="L43" s="72">
        <v>46054</v>
      </c>
      <c r="M43" s="72">
        <v>46387</v>
      </c>
      <c r="N43" s="8" t="s">
        <v>857</v>
      </c>
    </row>
    <row r="44" spans="1:14" ht="72">
      <c r="A44" s="91" t="s">
        <v>238</v>
      </c>
      <c r="B44" s="8" t="s">
        <v>218</v>
      </c>
      <c r="C44" s="8" t="s">
        <v>179</v>
      </c>
      <c r="D44" s="8" t="s">
        <v>858</v>
      </c>
      <c r="E44" s="8" t="s">
        <v>668</v>
      </c>
      <c r="F44" s="8" t="s">
        <v>668</v>
      </c>
      <c r="G44" s="8" t="s">
        <v>257</v>
      </c>
      <c r="H44" s="8" t="s">
        <v>870</v>
      </c>
      <c r="I44" s="7">
        <v>3</v>
      </c>
      <c r="J44" s="80" t="s">
        <v>844</v>
      </c>
      <c r="K44" s="17" t="s">
        <v>1375</v>
      </c>
      <c r="L44" s="72">
        <v>46054</v>
      </c>
      <c r="M44" s="72">
        <v>46387</v>
      </c>
      <c r="N44" s="8" t="s">
        <v>861</v>
      </c>
    </row>
    <row r="45" spans="1:14" ht="72">
      <c r="A45" s="91" t="s">
        <v>238</v>
      </c>
      <c r="B45" s="8" t="s">
        <v>218</v>
      </c>
      <c r="C45" s="8" t="s">
        <v>179</v>
      </c>
      <c r="D45" s="8" t="s">
        <v>858</v>
      </c>
      <c r="E45" s="8" t="s">
        <v>668</v>
      </c>
      <c r="F45" s="8" t="s">
        <v>668</v>
      </c>
      <c r="G45" s="8" t="s">
        <v>257</v>
      </c>
      <c r="H45" s="8" t="s">
        <v>871</v>
      </c>
      <c r="I45" s="7">
        <v>1</v>
      </c>
      <c r="J45" s="8" t="s">
        <v>844</v>
      </c>
      <c r="K45" s="17" t="s">
        <v>872</v>
      </c>
      <c r="L45" s="72">
        <v>46023</v>
      </c>
      <c r="M45" s="72">
        <v>46387</v>
      </c>
      <c r="N45" s="81" t="s">
        <v>857</v>
      </c>
    </row>
    <row r="46" spans="1:14" ht="43.2">
      <c r="A46" s="91" t="s">
        <v>238</v>
      </c>
      <c r="B46" s="8" t="s">
        <v>218</v>
      </c>
      <c r="C46" s="8" t="s">
        <v>179</v>
      </c>
      <c r="D46" s="8" t="s">
        <v>866</v>
      </c>
      <c r="E46" s="8" t="s">
        <v>668</v>
      </c>
      <c r="F46" s="8" t="s">
        <v>668</v>
      </c>
      <c r="G46" s="8" t="s">
        <v>867</v>
      </c>
      <c r="H46" s="8" t="s">
        <v>873</v>
      </c>
      <c r="I46" s="7">
        <v>1</v>
      </c>
      <c r="J46" s="8" t="s">
        <v>844</v>
      </c>
      <c r="K46" s="17" t="s">
        <v>874</v>
      </c>
      <c r="L46" s="72">
        <v>46054</v>
      </c>
      <c r="M46" s="72">
        <v>46387</v>
      </c>
      <c r="N46" s="81" t="s">
        <v>861</v>
      </c>
    </row>
    <row r="47" spans="1:14" ht="86.4">
      <c r="A47" s="91" t="s">
        <v>238</v>
      </c>
      <c r="B47" s="8" t="s">
        <v>218</v>
      </c>
      <c r="C47" s="8" t="s">
        <v>179</v>
      </c>
      <c r="D47" s="8" t="s">
        <v>182</v>
      </c>
      <c r="E47" s="8" t="s">
        <v>668</v>
      </c>
      <c r="F47" s="8" t="s">
        <v>668</v>
      </c>
      <c r="G47" s="8" t="s">
        <v>241</v>
      </c>
      <c r="H47" s="8" t="s">
        <v>875</v>
      </c>
      <c r="I47" s="7">
        <v>2</v>
      </c>
      <c r="J47" s="8" t="s">
        <v>844</v>
      </c>
      <c r="K47" s="17" t="s">
        <v>876</v>
      </c>
      <c r="L47" s="72">
        <v>46023</v>
      </c>
      <c r="M47" s="72">
        <v>46387</v>
      </c>
      <c r="N47" s="81" t="s">
        <v>857</v>
      </c>
    </row>
    <row r="48" spans="1:14" ht="43.2">
      <c r="A48" s="91" t="s">
        <v>238</v>
      </c>
      <c r="B48" s="8" t="s">
        <v>218</v>
      </c>
      <c r="C48" s="8" t="s">
        <v>179</v>
      </c>
      <c r="D48" s="8" t="s">
        <v>866</v>
      </c>
      <c r="E48" s="8" t="s">
        <v>668</v>
      </c>
      <c r="F48" s="8" t="s">
        <v>668</v>
      </c>
      <c r="G48" s="8" t="s">
        <v>877</v>
      </c>
      <c r="H48" s="8" t="s">
        <v>878</v>
      </c>
      <c r="I48" s="7">
        <v>2</v>
      </c>
      <c r="J48" s="8" t="s">
        <v>844</v>
      </c>
      <c r="K48" s="17" t="s">
        <v>879</v>
      </c>
      <c r="L48" s="72">
        <v>46054</v>
      </c>
      <c r="M48" s="72">
        <v>46387</v>
      </c>
      <c r="N48" s="81" t="s">
        <v>857</v>
      </c>
    </row>
    <row r="49" spans="1:14" ht="86.4">
      <c r="A49" s="91" t="s">
        <v>238</v>
      </c>
      <c r="B49" s="8" t="s">
        <v>218</v>
      </c>
      <c r="C49" s="8" t="s">
        <v>179</v>
      </c>
      <c r="D49" s="8" t="s">
        <v>841</v>
      </c>
      <c r="E49" s="8" t="s">
        <v>668</v>
      </c>
      <c r="F49" s="8" t="s">
        <v>668</v>
      </c>
      <c r="G49" s="8" t="s">
        <v>880</v>
      </c>
      <c r="H49" s="8" t="s">
        <v>881</v>
      </c>
      <c r="I49" s="7">
        <v>1</v>
      </c>
      <c r="J49" s="8" t="s">
        <v>844</v>
      </c>
      <c r="K49" s="6" t="s">
        <v>882</v>
      </c>
      <c r="L49" s="72" t="s">
        <v>883</v>
      </c>
      <c r="M49" s="72" t="s">
        <v>884</v>
      </c>
      <c r="N49" s="81" t="s">
        <v>857</v>
      </c>
    </row>
    <row r="50" spans="1:14" ht="43.2">
      <c r="A50" s="91" t="s">
        <v>238</v>
      </c>
      <c r="B50" s="8" t="s">
        <v>218</v>
      </c>
      <c r="C50" s="8" t="s">
        <v>179</v>
      </c>
      <c r="D50" s="8" t="s">
        <v>885</v>
      </c>
      <c r="E50" s="8" t="s">
        <v>668</v>
      </c>
      <c r="F50" s="8" t="s">
        <v>668</v>
      </c>
      <c r="G50" s="8" t="s">
        <v>246</v>
      </c>
      <c r="H50" s="8" t="s">
        <v>886</v>
      </c>
      <c r="I50" s="7">
        <v>10000</v>
      </c>
      <c r="J50" s="8" t="s">
        <v>844</v>
      </c>
      <c r="K50" s="17" t="s">
        <v>887</v>
      </c>
      <c r="L50" s="72">
        <v>46023</v>
      </c>
      <c r="M50" s="72">
        <v>46387</v>
      </c>
      <c r="N50" s="81" t="s">
        <v>857</v>
      </c>
    </row>
    <row r="51" spans="1:14" ht="43.2">
      <c r="A51" s="91" t="s">
        <v>238</v>
      </c>
      <c r="B51" s="8" t="s">
        <v>218</v>
      </c>
      <c r="C51" s="8" t="s">
        <v>179</v>
      </c>
      <c r="D51" s="8" t="s">
        <v>885</v>
      </c>
      <c r="E51" s="8" t="s">
        <v>668</v>
      </c>
      <c r="F51" s="8" t="s">
        <v>668</v>
      </c>
      <c r="G51" s="8" t="s">
        <v>281</v>
      </c>
      <c r="H51" s="8" t="s">
        <v>888</v>
      </c>
      <c r="I51" s="7">
        <v>2</v>
      </c>
      <c r="J51" s="8" t="s">
        <v>844</v>
      </c>
      <c r="K51" s="17" t="s">
        <v>889</v>
      </c>
      <c r="L51" s="72">
        <v>46054</v>
      </c>
      <c r="M51" s="72">
        <v>46387</v>
      </c>
      <c r="N51" s="81" t="s">
        <v>857</v>
      </c>
    </row>
    <row r="52" spans="1:14" ht="43.2">
      <c r="A52" s="91" t="s">
        <v>238</v>
      </c>
      <c r="B52" s="8" t="s">
        <v>218</v>
      </c>
      <c r="C52" s="8" t="s">
        <v>179</v>
      </c>
      <c r="D52" s="8" t="s">
        <v>885</v>
      </c>
      <c r="E52" s="8" t="s">
        <v>668</v>
      </c>
      <c r="F52" s="8" t="s">
        <v>668</v>
      </c>
      <c r="G52" s="8" t="s">
        <v>281</v>
      </c>
      <c r="H52" s="8" t="s">
        <v>888</v>
      </c>
      <c r="I52" s="7">
        <v>3</v>
      </c>
      <c r="J52" s="8" t="s">
        <v>844</v>
      </c>
      <c r="K52" s="17" t="s">
        <v>890</v>
      </c>
      <c r="L52" s="72">
        <v>46054</v>
      </c>
      <c r="M52" s="72">
        <v>46387</v>
      </c>
      <c r="N52" s="81" t="s">
        <v>857</v>
      </c>
    </row>
    <row r="53" spans="1:14" ht="72">
      <c r="A53" s="91" t="s">
        <v>238</v>
      </c>
      <c r="B53" s="8" t="s">
        <v>218</v>
      </c>
      <c r="C53" s="8" t="s">
        <v>179</v>
      </c>
      <c r="D53" s="8" t="s">
        <v>197</v>
      </c>
      <c r="E53" s="8" t="s">
        <v>668</v>
      </c>
      <c r="F53" s="8" t="s">
        <v>668</v>
      </c>
      <c r="G53" s="8" t="s">
        <v>891</v>
      </c>
      <c r="H53" s="8" t="s">
        <v>892</v>
      </c>
      <c r="I53" s="7">
        <v>1</v>
      </c>
      <c r="J53" s="8" t="s">
        <v>844</v>
      </c>
      <c r="K53" s="17" t="s">
        <v>893</v>
      </c>
      <c r="L53" s="72">
        <v>46054</v>
      </c>
      <c r="M53" s="72">
        <v>46387</v>
      </c>
      <c r="N53" s="81" t="s">
        <v>857</v>
      </c>
    </row>
    <row r="54" spans="1:14" ht="86.4">
      <c r="A54" s="91" t="s">
        <v>238</v>
      </c>
      <c r="B54" s="8" t="s">
        <v>218</v>
      </c>
      <c r="C54" s="8" t="s">
        <v>179</v>
      </c>
      <c r="D54" s="8" t="s">
        <v>182</v>
      </c>
      <c r="E54" s="8" t="s">
        <v>668</v>
      </c>
      <c r="F54" s="8" t="s">
        <v>668</v>
      </c>
      <c r="G54" s="8" t="s">
        <v>894</v>
      </c>
      <c r="H54" s="8" t="s">
        <v>895</v>
      </c>
      <c r="I54" s="7">
        <v>2</v>
      </c>
      <c r="J54" s="8" t="s">
        <v>844</v>
      </c>
      <c r="K54" s="17" t="s">
        <v>896</v>
      </c>
      <c r="L54" s="72">
        <v>46054</v>
      </c>
      <c r="M54" s="72">
        <v>46387</v>
      </c>
      <c r="N54" s="81" t="s">
        <v>857</v>
      </c>
    </row>
    <row r="55" spans="1:14" ht="86.4">
      <c r="A55" s="91" t="s">
        <v>238</v>
      </c>
      <c r="B55" s="8" t="s">
        <v>218</v>
      </c>
      <c r="C55" s="8" t="s">
        <v>179</v>
      </c>
      <c r="D55" s="8" t="s">
        <v>194</v>
      </c>
      <c r="E55" s="8" t="s">
        <v>668</v>
      </c>
      <c r="F55" s="8" t="s">
        <v>668</v>
      </c>
      <c r="G55" s="8" t="s">
        <v>291</v>
      </c>
      <c r="H55" s="8" t="s">
        <v>897</v>
      </c>
      <c r="I55" s="7">
        <v>1</v>
      </c>
      <c r="J55" s="8" t="s">
        <v>844</v>
      </c>
      <c r="K55" s="17" t="s">
        <v>898</v>
      </c>
      <c r="L55" s="72">
        <v>46054</v>
      </c>
      <c r="M55" s="72">
        <v>46387</v>
      </c>
      <c r="N55" s="81" t="s">
        <v>861</v>
      </c>
    </row>
    <row r="56" spans="1:14" ht="57.6">
      <c r="A56" s="91" t="s">
        <v>238</v>
      </c>
      <c r="B56" s="8" t="s">
        <v>218</v>
      </c>
      <c r="C56" s="8" t="s">
        <v>179</v>
      </c>
      <c r="D56" s="8" t="s">
        <v>899</v>
      </c>
      <c r="E56" s="8" t="s">
        <v>668</v>
      </c>
      <c r="F56" s="8" t="s">
        <v>668</v>
      </c>
      <c r="G56" s="8" t="s">
        <v>900</v>
      </c>
      <c r="H56" s="8" t="s">
        <v>901</v>
      </c>
      <c r="I56" s="7">
        <v>1500</v>
      </c>
      <c r="J56" s="8" t="s">
        <v>844</v>
      </c>
      <c r="K56" s="17" t="s">
        <v>902</v>
      </c>
      <c r="L56" s="72">
        <v>46023</v>
      </c>
      <c r="M56" s="72">
        <v>46387</v>
      </c>
      <c r="N56" s="81" t="s">
        <v>857</v>
      </c>
    </row>
    <row r="57" spans="1:14" ht="72">
      <c r="A57" s="91" t="s">
        <v>238</v>
      </c>
      <c r="B57" s="8" t="s">
        <v>218</v>
      </c>
      <c r="C57" s="8" t="s">
        <v>179</v>
      </c>
      <c r="D57" s="8" t="s">
        <v>858</v>
      </c>
      <c r="E57" s="8" t="s">
        <v>668</v>
      </c>
      <c r="F57" s="8" t="s">
        <v>668</v>
      </c>
      <c r="G57" s="8" t="s">
        <v>903</v>
      </c>
      <c r="H57" s="8" t="s">
        <v>904</v>
      </c>
      <c r="I57" s="7">
        <v>2</v>
      </c>
      <c r="J57" s="8" t="s">
        <v>844</v>
      </c>
      <c r="K57" s="17" t="s">
        <v>905</v>
      </c>
      <c r="L57" s="72">
        <v>46023</v>
      </c>
      <c r="M57" s="72">
        <v>46387</v>
      </c>
      <c r="N57" s="81" t="s">
        <v>857</v>
      </c>
    </row>
    <row r="58" spans="1:14" ht="72">
      <c r="A58" s="91" t="s">
        <v>238</v>
      </c>
      <c r="B58" s="8" t="s">
        <v>218</v>
      </c>
      <c r="C58" s="8" t="s">
        <v>179</v>
      </c>
      <c r="D58" s="8" t="s">
        <v>858</v>
      </c>
      <c r="E58" s="8" t="s">
        <v>668</v>
      </c>
      <c r="F58" s="8" t="s">
        <v>668</v>
      </c>
      <c r="G58" s="8" t="s">
        <v>906</v>
      </c>
      <c r="H58" s="8" t="s">
        <v>907</v>
      </c>
      <c r="I58" s="7">
        <v>20000</v>
      </c>
      <c r="J58" s="8" t="s">
        <v>844</v>
      </c>
      <c r="K58" s="17" t="s">
        <v>908</v>
      </c>
      <c r="L58" s="72">
        <v>46054</v>
      </c>
      <c r="M58" s="72">
        <v>46387</v>
      </c>
      <c r="N58" s="81" t="s">
        <v>857</v>
      </c>
    </row>
    <row r="59" spans="1:14" ht="72">
      <c r="A59" s="91" t="s">
        <v>238</v>
      </c>
      <c r="B59" s="8" t="s">
        <v>218</v>
      </c>
      <c r="C59" s="8" t="s">
        <v>179</v>
      </c>
      <c r="D59" s="8" t="s">
        <v>909</v>
      </c>
      <c r="E59" s="8" t="s">
        <v>668</v>
      </c>
      <c r="F59" s="8" t="s">
        <v>668</v>
      </c>
      <c r="G59" s="8" t="s">
        <v>910</v>
      </c>
      <c r="H59" s="8" t="s">
        <v>911</v>
      </c>
      <c r="I59" s="7">
        <v>1</v>
      </c>
      <c r="J59" s="8" t="s">
        <v>844</v>
      </c>
      <c r="K59" s="17" t="s">
        <v>912</v>
      </c>
      <c r="L59" s="72">
        <v>46054</v>
      </c>
      <c r="M59" s="72">
        <v>46387</v>
      </c>
      <c r="N59" s="81" t="s">
        <v>857</v>
      </c>
    </row>
    <row r="60" spans="1:14" ht="72">
      <c r="A60" s="91" t="s">
        <v>238</v>
      </c>
      <c r="B60" s="8" t="s">
        <v>218</v>
      </c>
      <c r="C60" s="8" t="s">
        <v>179</v>
      </c>
      <c r="D60" s="8" t="s">
        <v>909</v>
      </c>
      <c r="E60" s="8" t="s">
        <v>668</v>
      </c>
      <c r="F60" s="8" t="s">
        <v>668</v>
      </c>
      <c r="G60" s="8" t="s">
        <v>910</v>
      </c>
      <c r="H60" s="8" t="s">
        <v>913</v>
      </c>
      <c r="I60" s="7">
        <v>0.25</v>
      </c>
      <c r="J60" s="8" t="s">
        <v>844</v>
      </c>
      <c r="K60" s="17" t="s">
        <v>914</v>
      </c>
      <c r="L60" s="72">
        <v>46054</v>
      </c>
      <c r="M60" s="72">
        <v>46387</v>
      </c>
      <c r="N60" s="81" t="s">
        <v>857</v>
      </c>
    </row>
    <row r="61" spans="1:14" ht="72">
      <c r="A61" s="91" t="s">
        <v>789</v>
      </c>
      <c r="B61" s="8" t="s">
        <v>218</v>
      </c>
      <c r="C61" s="8" t="s">
        <v>180</v>
      </c>
      <c r="D61" s="8" t="s">
        <v>858</v>
      </c>
      <c r="E61" s="8" t="s">
        <v>668</v>
      </c>
      <c r="F61" s="8" t="s">
        <v>668</v>
      </c>
      <c r="G61" s="8" t="s">
        <v>906</v>
      </c>
      <c r="H61" s="8" t="s">
        <v>915</v>
      </c>
      <c r="I61" s="7">
        <v>1.5</v>
      </c>
      <c r="J61" s="8" t="s">
        <v>844</v>
      </c>
      <c r="K61" s="17" t="s">
        <v>916</v>
      </c>
      <c r="L61" s="72">
        <v>46054</v>
      </c>
      <c r="M61" s="72">
        <v>46387</v>
      </c>
      <c r="N61" s="81" t="s">
        <v>857</v>
      </c>
    </row>
    <row r="62" spans="1:14" ht="100.8">
      <c r="A62" s="91" t="s">
        <v>789</v>
      </c>
      <c r="B62" s="8" t="s">
        <v>218</v>
      </c>
      <c r="C62" s="8" t="s">
        <v>180</v>
      </c>
      <c r="D62" s="8" t="s">
        <v>917</v>
      </c>
      <c r="E62" s="8" t="s">
        <v>668</v>
      </c>
      <c r="F62" s="8" t="s">
        <v>668</v>
      </c>
      <c r="G62" s="8" t="s">
        <v>257</v>
      </c>
      <c r="H62" s="8" t="s">
        <v>918</v>
      </c>
      <c r="I62" s="7">
        <v>1</v>
      </c>
      <c r="J62" s="8" t="s">
        <v>844</v>
      </c>
      <c r="K62" s="17" t="s">
        <v>919</v>
      </c>
      <c r="L62" s="72">
        <v>46054</v>
      </c>
      <c r="M62" s="72">
        <v>46387</v>
      </c>
      <c r="N62" s="81" t="s">
        <v>857</v>
      </c>
    </row>
    <row r="63" spans="1:14" ht="100.8">
      <c r="A63" s="91" t="s">
        <v>789</v>
      </c>
      <c r="B63" s="8" t="s">
        <v>218</v>
      </c>
      <c r="C63" s="8" t="s">
        <v>180</v>
      </c>
      <c r="D63" s="8" t="s">
        <v>917</v>
      </c>
      <c r="E63" s="8" t="s">
        <v>668</v>
      </c>
      <c r="F63" s="8" t="s">
        <v>668</v>
      </c>
      <c r="G63" s="8" t="s">
        <v>920</v>
      </c>
      <c r="H63" s="8" t="s">
        <v>921</v>
      </c>
      <c r="I63" s="7">
        <v>1</v>
      </c>
      <c r="J63" s="8" t="s">
        <v>844</v>
      </c>
      <c r="K63" s="17" t="s">
        <v>922</v>
      </c>
      <c r="L63" s="72">
        <v>46054</v>
      </c>
      <c r="M63" s="72">
        <v>46387</v>
      </c>
      <c r="N63" s="81" t="s">
        <v>857</v>
      </c>
    </row>
    <row r="64" spans="1:14" ht="72">
      <c r="A64" s="91" t="s">
        <v>789</v>
      </c>
      <c r="B64" s="8" t="s">
        <v>218</v>
      </c>
      <c r="C64" s="8" t="s">
        <v>180</v>
      </c>
      <c r="D64" s="8" t="s">
        <v>858</v>
      </c>
      <c r="E64" s="8" t="s">
        <v>668</v>
      </c>
      <c r="F64" s="8" t="s">
        <v>668</v>
      </c>
      <c r="G64" s="8" t="s">
        <v>923</v>
      </c>
      <c r="H64" s="8" t="s">
        <v>924</v>
      </c>
      <c r="I64" s="7">
        <v>7500</v>
      </c>
      <c r="J64" s="8" t="s">
        <v>844</v>
      </c>
      <c r="K64" s="17" t="s">
        <v>925</v>
      </c>
      <c r="L64" s="72">
        <v>46054</v>
      </c>
      <c r="M64" s="72">
        <v>46387</v>
      </c>
      <c r="N64" s="81" t="s">
        <v>857</v>
      </c>
    </row>
    <row r="65" spans="1:14" ht="72">
      <c r="A65" s="91" t="s">
        <v>789</v>
      </c>
      <c r="B65" s="8" t="s">
        <v>218</v>
      </c>
      <c r="C65" s="8" t="s">
        <v>180</v>
      </c>
      <c r="D65" s="8" t="s">
        <v>858</v>
      </c>
      <c r="E65" s="8" t="s">
        <v>668</v>
      </c>
      <c r="F65" s="8" t="s">
        <v>668</v>
      </c>
      <c r="G65" s="8" t="s">
        <v>926</v>
      </c>
      <c r="H65" s="8" t="s">
        <v>927</v>
      </c>
      <c r="I65" s="7">
        <v>0.5</v>
      </c>
      <c r="J65" s="8" t="s">
        <v>844</v>
      </c>
      <c r="K65" s="6" t="s">
        <v>928</v>
      </c>
      <c r="L65" s="72" t="s">
        <v>855</v>
      </c>
      <c r="M65" s="72" t="s">
        <v>856</v>
      </c>
      <c r="N65" s="81" t="s">
        <v>861</v>
      </c>
    </row>
    <row r="66" spans="1:14" ht="230.4">
      <c r="A66" s="91" t="s">
        <v>222</v>
      </c>
      <c r="B66" s="8" t="s">
        <v>217</v>
      </c>
      <c r="C66" s="8" t="s">
        <v>164</v>
      </c>
      <c r="D66" s="8" t="s">
        <v>929</v>
      </c>
      <c r="E66" s="8" t="s">
        <v>930</v>
      </c>
      <c r="F66" s="8" t="s">
        <v>931</v>
      </c>
      <c r="G66" s="8" t="s">
        <v>932</v>
      </c>
      <c r="H66" s="8" t="s">
        <v>933</v>
      </c>
      <c r="I66" s="7">
        <v>8</v>
      </c>
      <c r="J66" s="8" t="s">
        <v>934</v>
      </c>
      <c r="K66" s="17" t="s">
        <v>935</v>
      </c>
      <c r="L66" s="72">
        <v>46045</v>
      </c>
      <c r="M66" s="72">
        <v>46356</v>
      </c>
      <c r="N66" s="81" t="s">
        <v>993</v>
      </c>
    </row>
    <row r="67" spans="1:14" ht="86.4">
      <c r="A67" s="91" t="s">
        <v>222</v>
      </c>
      <c r="B67" s="8" t="s">
        <v>217</v>
      </c>
      <c r="C67" s="8" t="s">
        <v>164</v>
      </c>
      <c r="D67" s="8" t="s">
        <v>929</v>
      </c>
      <c r="E67" s="8" t="s">
        <v>930</v>
      </c>
      <c r="F67" s="8" t="s">
        <v>58</v>
      </c>
      <c r="G67" s="8" t="s">
        <v>936</v>
      </c>
      <c r="H67" s="8" t="s">
        <v>937</v>
      </c>
      <c r="I67" s="7">
        <v>2</v>
      </c>
      <c r="J67" s="8" t="s">
        <v>934</v>
      </c>
      <c r="K67" s="17" t="s">
        <v>994</v>
      </c>
      <c r="L67" s="72">
        <v>46045</v>
      </c>
      <c r="M67" s="72">
        <v>46386</v>
      </c>
      <c r="N67" s="81" t="s">
        <v>938</v>
      </c>
    </row>
    <row r="68" spans="1:14" ht="57.6">
      <c r="A68" s="91" t="s">
        <v>222</v>
      </c>
      <c r="B68" s="8" t="s">
        <v>217</v>
      </c>
      <c r="C68" s="8" t="s">
        <v>164</v>
      </c>
      <c r="D68" s="8" t="s">
        <v>929</v>
      </c>
      <c r="E68" s="8" t="s">
        <v>930</v>
      </c>
      <c r="F68" s="8" t="s">
        <v>939</v>
      </c>
      <c r="G68" s="8" t="s">
        <v>936</v>
      </c>
      <c r="H68" s="8" t="s">
        <v>940</v>
      </c>
      <c r="I68" s="7">
        <v>1</v>
      </c>
      <c r="J68" s="8" t="s">
        <v>934</v>
      </c>
      <c r="K68" s="17" t="s">
        <v>941</v>
      </c>
      <c r="L68" s="72">
        <v>46045</v>
      </c>
      <c r="M68" s="72">
        <v>46386</v>
      </c>
      <c r="N68" s="81" t="s">
        <v>995</v>
      </c>
    </row>
    <row r="69" spans="1:14" ht="86.4">
      <c r="A69" s="91" t="s">
        <v>231</v>
      </c>
      <c r="B69" s="8" t="s">
        <v>215</v>
      </c>
      <c r="C69" s="8" t="s">
        <v>214</v>
      </c>
      <c r="D69" s="8" t="s">
        <v>929</v>
      </c>
      <c r="E69" s="8" t="s">
        <v>930</v>
      </c>
      <c r="F69" s="8" t="s">
        <v>942</v>
      </c>
      <c r="G69" s="8" t="s">
        <v>943</v>
      </c>
      <c r="H69" s="8" t="s">
        <v>944</v>
      </c>
      <c r="I69" s="7">
        <v>4</v>
      </c>
      <c r="J69" s="8" t="s">
        <v>934</v>
      </c>
      <c r="K69" s="17" t="s">
        <v>945</v>
      </c>
      <c r="L69" s="72">
        <v>46045</v>
      </c>
      <c r="M69" s="72">
        <v>46386</v>
      </c>
      <c r="N69" s="81" t="s">
        <v>599</v>
      </c>
    </row>
    <row r="70" spans="1:14" ht="86.4">
      <c r="A70" s="91" t="s">
        <v>234</v>
      </c>
      <c r="B70" s="8" t="s">
        <v>219</v>
      </c>
      <c r="C70" s="8" t="s">
        <v>175</v>
      </c>
      <c r="D70" s="8" t="s">
        <v>929</v>
      </c>
      <c r="E70" s="8" t="s">
        <v>930</v>
      </c>
      <c r="F70" s="8" t="s">
        <v>946</v>
      </c>
      <c r="G70" s="8" t="s">
        <v>947</v>
      </c>
      <c r="H70" s="8" t="s">
        <v>946</v>
      </c>
      <c r="I70" s="7" t="s">
        <v>948</v>
      </c>
      <c r="J70" s="8" t="s">
        <v>934</v>
      </c>
      <c r="K70" s="17" t="s">
        <v>949</v>
      </c>
      <c r="L70" s="72">
        <v>46045</v>
      </c>
      <c r="M70" s="72">
        <v>46386</v>
      </c>
      <c r="N70" s="81" t="s">
        <v>599</v>
      </c>
    </row>
    <row r="71" spans="1:14" ht="230.4">
      <c r="A71" s="91" t="s">
        <v>222</v>
      </c>
      <c r="B71" s="8" t="s">
        <v>217</v>
      </c>
      <c r="C71" s="8" t="s">
        <v>164</v>
      </c>
      <c r="D71" s="8" t="s">
        <v>929</v>
      </c>
      <c r="E71" s="8" t="s">
        <v>950</v>
      </c>
      <c r="F71" s="8" t="s">
        <v>51</v>
      </c>
      <c r="G71" s="8" t="s">
        <v>932</v>
      </c>
      <c r="H71" s="8" t="s">
        <v>951</v>
      </c>
      <c r="I71" s="7">
        <v>5</v>
      </c>
      <c r="J71" s="8" t="s">
        <v>934</v>
      </c>
      <c r="K71" s="17" t="s">
        <v>952</v>
      </c>
      <c r="L71" s="72">
        <v>46045</v>
      </c>
      <c r="M71" s="72">
        <v>46052</v>
      </c>
      <c r="N71" s="81" t="s">
        <v>993</v>
      </c>
    </row>
    <row r="72" spans="1:14" ht="86.4">
      <c r="A72" s="91" t="s">
        <v>231</v>
      </c>
      <c r="B72" s="8" t="s">
        <v>215</v>
      </c>
      <c r="C72" s="8" t="s">
        <v>214</v>
      </c>
      <c r="D72" s="8" t="s">
        <v>929</v>
      </c>
      <c r="E72" s="8" t="s">
        <v>950</v>
      </c>
      <c r="F72" s="8" t="s">
        <v>953</v>
      </c>
      <c r="G72" s="8" t="s">
        <v>932</v>
      </c>
      <c r="H72" s="8" t="s">
        <v>954</v>
      </c>
      <c r="I72" s="7">
        <v>5</v>
      </c>
      <c r="J72" s="8" t="s">
        <v>934</v>
      </c>
      <c r="K72" s="17" t="s">
        <v>955</v>
      </c>
      <c r="L72" s="72">
        <v>46045</v>
      </c>
      <c r="M72" s="72">
        <v>46052</v>
      </c>
      <c r="N72" s="81" t="s">
        <v>956</v>
      </c>
    </row>
    <row r="73" spans="1:14" ht="129.6">
      <c r="A73" s="91" t="s">
        <v>222</v>
      </c>
      <c r="B73" s="8" t="s">
        <v>217</v>
      </c>
      <c r="C73" s="8" t="s">
        <v>164</v>
      </c>
      <c r="D73" s="8" t="s">
        <v>929</v>
      </c>
      <c r="E73" s="8" t="s">
        <v>950</v>
      </c>
      <c r="F73" s="8" t="s">
        <v>48</v>
      </c>
      <c r="G73" s="8" t="s">
        <v>957</v>
      </c>
      <c r="H73" s="8" t="s">
        <v>958</v>
      </c>
      <c r="I73" s="7">
        <v>9</v>
      </c>
      <c r="J73" s="8" t="s">
        <v>934</v>
      </c>
      <c r="K73" s="17" t="s">
        <v>1376</v>
      </c>
      <c r="L73" s="72">
        <v>46045</v>
      </c>
      <c r="M73" s="72">
        <v>46052</v>
      </c>
      <c r="N73" s="81" t="s">
        <v>996</v>
      </c>
    </row>
    <row r="74" spans="1:14" ht="144">
      <c r="A74" s="91" t="s">
        <v>230</v>
      </c>
      <c r="B74" s="8" t="s">
        <v>219</v>
      </c>
      <c r="C74" s="8" t="s">
        <v>220</v>
      </c>
      <c r="D74" s="8" t="s">
        <v>929</v>
      </c>
      <c r="E74" s="8" t="s">
        <v>950</v>
      </c>
      <c r="F74" s="8" t="s">
        <v>96</v>
      </c>
      <c r="G74" s="8" t="s">
        <v>932</v>
      </c>
      <c r="H74" s="8" t="s">
        <v>959</v>
      </c>
      <c r="I74" s="7">
        <v>2</v>
      </c>
      <c r="J74" s="8" t="s">
        <v>934</v>
      </c>
      <c r="K74" s="17" t="s">
        <v>997</v>
      </c>
      <c r="L74" s="72">
        <v>46045</v>
      </c>
      <c r="M74" s="72">
        <v>46052</v>
      </c>
      <c r="N74" s="81" t="s">
        <v>960</v>
      </c>
    </row>
    <row r="75" spans="1:14" ht="72">
      <c r="A75" s="91" t="s">
        <v>222</v>
      </c>
      <c r="B75" s="8" t="s">
        <v>217</v>
      </c>
      <c r="C75" s="8" t="s">
        <v>164</v>
      </c>
      <c r="D75" s="8" t="s">
        <v>929</v>
      </c>
      <c r="E75" s="8" t="s">
        <v>961</v>
      </c>
      <c r="F75" s="8" t="s">
        <v>962</v>
      </c>
      <c r="G75" s="8" t="s">
        <v>963</v>
      </c>
      <c r="H75" s="8" t="s">
        <v>964</v>
      </c>
      <c r="I75" s="7">
        <v>1800</v>
      </c>
      <c r="J75" s="8" t="s">
        <v>934</v>
      </c>
      <c r="K75" s="17" t="s">
        <v>998</v>
      </c>
      <c r="L75" s="72">
        <v>46082</v>
      </c>
      <c r="M75" s="72">
        <v>46264</v>
      </c>
      <c r="N75" s="81" t="s">
        <v>999</v>
      </c>
    </row>
    <row r="76" spans="1:14" ht="72">
      <c r="A76" s="91" t="s">
        <v>222</v>
      </c>
      <c r="B76" s="8" t="s">
        <v>217</v>
      </c>
      <c r="C76" s="8" t="s">
        <v>164</v>
      </c>
      <c r="D76" s="8" t="s">
        <v>929</v>
      </c>
      <c r="E76" s="8" t="s">
        <v>961</v>
      </c>
      <c r="F76" s="8" t="s">
        <v>962</v>
      </c>
      <c r="G76" s="8" t="s">
        <v>965</v>
      </c>
      <c r="H76" s="8" t="s">
        <v>966</v>
      </c>
      <c r="I76" s="7">
        <v>10</v>
      </c>
      <c r="J76" s="8" t="s">
        <v>934</v>
      </c>
      <c r="K76" s="17" t="s">
        <v>967</v>
      </c>
      <c r="L76" s="72">
        <v>46082</v>
      </c>
      <c r="M76" s="72">
        <v>46264</v>
      </c>
      <c r="N76" s="81" t="s">
        <v>999</v>
      </c>
    </row>
    <row r="77" spans="1:14" ht="230.4">
      <c r="A77" s="91" t="s">
        <v>222</v>
      </c>
      <c r="B77" s="8" t="s">
        <v>217</v>
      </c>
      <c r="C77" s="8" t="s">
        <v>164</v>
      </c>
      <c r="D77" s="8" t="s">
        <v>929</v>
      </c>
      <c r="E77" s="8" t="s">
        <v>961</v>
      </c>
      <c r="F77" s="8" t="s">
        <v>51</v>
      </c>
      <c r="G77" s="8" t="s">
        <v>932</v>
      </c>
      <c r="H77" s="8" t="s">
        <v>933</v>
      </c>
      <c r="I77" s="7">
        <v>10</v>
      </c>
      <c r="J77" s="8" t="s">
        <v>934</v>
      </c>
      <c r="K77" s="17" t="s">
        <v>968</v>
      </c>
      <c r="L77" s="72">
        <v>46082</v>
      </c>
      <c r="M77" s="72">
        <v>46264</v>
      </c>
      <c r="N77" s="81" t="s">
        <v>999</v>
      </c>
    </row>
    <row r="78" spans="1:14" ht="201.6">
      <c r="A78" s="91" t="s">
        <v>222</v>
      </c>
      <c r="B78" s="8" t="s">
        <v>217</v>
      </c>
      <c r="C78" s="8" t="s">
        <v>164</v>
      </c>
      <c r="D78" s="8" t="s">
        <v>929</v>
      </c>
      <c r="E78" s="8" t="s">
        <v>969</v>
      </c>
      <c r="F78" s="8" t="s">
        <v>970</v>
      </c>
      <c r="G78" s="8" t="s">
        <v>971</v>
      </c>
      <c r="H78" s="8" t="s">
        <v>972</v>
      </c>
      <c r="I78" s="7">
        <v>152</v>
      </c>
      <c r="J78" s="8" t="s">
        <v>934</v>
      </c>
      <c r="K78" s="17" t="s">
        <v>973</v>
      </c>
      <c r="L78" s="72">
        <v>46235</v>
      </c>
      <c r="M78" s="72">
        <v>46356</v>
      </c>
      <c r="N78" s="81" t="s">
        <v>599</v>
      </c>
    </row>
    <row r="79" spans="1:14" ht="115.2">
      <c r="A79" s="91" t="s">
        <v>222</v>
      </c>
      <c r="B79" s="8" t="s">
        <v>217</v>
      </c>
      <c r="C79" s="8" t="s">
        <v>164</v>
      </c>
      <c r="D79" s="8" t="s">
        <v>929</v>
      </c>
      <c r="E79" s="8" t="s">
        <v>974</v>
      </c>
      <c r="F79" s="8" t="s">
        <v>49</v>
      </c>
      <c r="G79" s="8" t="s">
        <v>932</v>
      </c>
      <c r="H79" s="8" t="s">
        <v>975</v>
      </c>
      <c r="I79" s="7">
        <v>10</v>
      </c>
      <c r="J79" s="8" t="s">
        <v>934</v>
      </c>
      <c r="K79" s="17" t="s">
        <v>976</v>
      </c>
      <c r="L79" s="72">
        <v>46082</v>
      </c>
      <c r="M79" s="72" t="s">
        <v>977</v>
      </c>
      <c r="N79" s="81" t="s">
        <v>1000</v>
      </c>
    </row>
    <row r="80" spans="1:14" ht="144">
      <c r="A80" s="91" t="s">
        <v>222</v>
      </c>
      <c r="B80" s="8" t="s">
        <v>217</v>
      </c>
      <c r="C80" s="8" t="s">
        <v>164</v>
      </c>
      <c r="D80" s="8" t="s">
        <v>929</v>
      </c>
      <c r="E80" s="8"/>
      <c r="F80" s="8" t="s">
        <v>1001</v>
      </c>
      <c r="G80" s="8"/>
      <c r="H80" s="8" t="s">
        <v>1002</v>
      </c>
      <c r="I80" s="7">
        <v>1</v>
      </c>
      <c r="J80" s="8" t="s">
        <v>934</v>
      </c>
      <c r="K80" s="17" t="s">
        <v>978</v>
      </c>
      <c r="L80" s="72">
        <v>46082</v>
      </c>
      <c r="M80" s="72" t="s">
        <v>977</v>
      </c>
      <c r="N80" s="81" t="s">
        <v>1003</v>
      </c>
    </row>
    <row r="81" spans="1:14" ht="115.2">
      <c r="A81" s="91" t="s">
        <v>222</v>
      </c>
      <c r="B81" s="8" t="s">
        <v>217</v>
      </c>
      <c r="C81" s="8" t="s">
        <v>164</v>
      </c>
      <c r="D81" s="8" t="s">
        <v>929</v>
      </c>
      <c r="E81" s="8"/>
      <c r="F81" s="8" t="s">
        <v>61</v>
      </c>
      <c r="G81" s="8" t="s">
        <v>979</v>
      </c>
      <c r="H81" s="8" t="s">
        <v>980</v>
      </c>
      <c r="I81" s="7">
        <v>1</v>
      </c>
      <c r="J81" s="8" t="s">
        <v>934</v>
      </c>
      <c r="K81" s="17" t="s">
        <v>981</v>
      </c>
      <c r="L81" s="72">
        <v>46266</v>
      </c>
      <c r="M81" s="72">
        <v>46356</v>
      </c>
      <c r="N81" s="81" t="s">
        <v>1003</v>
      </c>
    </row>
    <row r="82" spans="1:14" ht="115.2">
      <c r="A82" s="91" t="s">
        <v>222</v>
      </c>
      <c r="B82" s="8" t="s">
        <v>217</v>
      </c>
      <c r="C82" s="8" t="s">
        <v>164</v>
      </c>
      <c r="D82" s="8" t="s">
        <v>929</v>
      </c>
      <c r="E82" s="8" t="s">
        <v>982</v>
      </c>
      <c r="F82" s="8" t="s">
        <v>52</v>
      </c>
      <c r="G82" s="8" t="s">
        <v>932</v>
      </c>
      <c r="H82" s="8" t="s">
        <v>983</v>
      </c>
      <c r="I82" s="7">
        <v>5</v>
      </c>
      <c r="J82" s="8" t="s">
        <v>934</v>
      </c>
      <c r="K82" s="17" t="s">
        <v>984</v>
      </c>
      <c r="L82" s="72">
        <v>46193</v>
      </c>
      <c r="M82" s="72">
        <v>46264</v>
      </c>
      <c r="N82" s="81" t="s">
        <v>1004</v>
      </c>
    </row>
    <row r="83" spans="1:14" ht="100.8">
      <c r="A83" s="91" t="s">
        <v>222</v>
      </c>
      <c r="B83" s="8" t="s">
        <v>217</v>
      </c>
      <c r="C83" s="8" t="s">
        <v>164</v>
      </c>
      <c r="D83" s="8" t="s">
        <v>929</v>
      </c>
      <c r="E83" s="8" t="s">
        <v>982</v>
      </c>
      <c r="F83" s="8" t="s">
        <v>985</v>
      </c>
      <c r="G83" s="8" t="s">
        <v>932</v>
      </c>
      <c r="H83" s="8" t="s">
        <v>986</v>
      </c>
      <c r="I83" s="7">
        <v>0.05</v>
      </c>
      <c r="J83" s="8" t="s">
        <v>934</v>
      </c>
      <c r="K83" s="17" t="s">
        <v>987</v>
      </c>
      <c r="L83" s="72">
        <v>46264</v>
      </c>
      <c r="M83" s="72">
        <v>46264</v>
      </c>
      <c r="N83" s="81" t="s">
        <v>1004</v>
      </c>
    </row>
    <row r="84" spans="1:14" ht="57.6">
      <c r="A84" s="91" t="str">
        <f>VLOOKUP(H84,[1]InfoPDD!A:J,2,FALSE)</f>
        <v>4.1</v>
      </c>
      <c r="B84" s="8" t="str">
        <f>VLOOKUP(H84,[1]InfoPDD!A:J,3,FALSE)</f>
        <v>Santa Marta Productiva y con más Oportunidades de Ingresos</v>
      </c>
      <c r="C84" s="8" t="str">
        <f>VLOOKUP(H84,[1]InfoPDD!A:J,4,FALSE)</f>
        <v>Más oportunidades de empleo digno y formal para todos los samarios</v>
      </c>
      <c r="D84" s="8" t="str">
        <f>VLOOKUP(H84,[1]InfoPDD!A:J,5,FALSE)</f>
        <v xml:space="preserve"> Generación y formalización del empleo</v>
      </c>
      <c r="E84" s="8" t="s">
        <v>1011</v>
      </c>
      <c r="F84" s="8" t="s">
        <v>1011</v>
      </c>
      <c r="G84" s="8" t="str">
        <f>VLOOKUP(H84,[1]InfoPDD!A:J,8,FALSE)</f>
        <v>Colocaciones registradas</v>
      </c>
      <c r="H84" s="8" t="s">
        <v>1012</v>
      </c>
      <c r="I84" s="7">
        <f>VLOOKUP(H84,[1]InfoPDD!A:J,10,FALSE)</f>
        <v>2000</v>
      </c>
      <c r="J84" s="8" t="s">
        <v>1519</v>
      </c>
      <c r="K84" s="17" t="s">
        <v>1013</v>
      </c>
      <c r="L84" s="72">
        <v>46054</v>
      </c>
      <c r="M84" s="72">
        <v>46387</v>
      </c>
      <c r="N84" s="81" t="s">
        <v>1014</v>
      </c>
    </row>
    <row r="85" spans="1:14" ht="57.6">
      <c r="A85" s="91" t="str">
        <f>VLOOKUP(H85,[1]InfoPDD!A:J,2,FALSE)</f>
        <v>4.1</v>
      </c>
      <c r="B85" s="8" t="str">
        <f>VLOOKUP(H85,[1]InfoPDD!A:J,3,FALSE)</f>
        <v>Santa Marta Productiva y con más Oportunidades de Ingresos</v>
      </c>
      <c r="C85" s="8" t="str">
        <f>VLOOKUP(H85,[1]InfoPDD!A:J,4,FALSE)</f>
        <v>Más oportunidades de empleo digno y formal para todos los samarios</v>
      </c>
      <c r="D85" s="8" t="str">
        <f>VLOOKUP(H85,[1]InfoPDD!A:J,5,FALSE)</f>
        <v xml:space="preserve"> Generación y formalización del empleo</v>
      </c>
      <c r="E85" s="8" t="s">
        <v>1011</v>
      </c>
      <c r="F85" s="8" t="s">
        <v>1011</v>
      </c>
      <c r="G85" s="8" t="str">
        <f>VLOOKUP(H85,[1]InfoPDD!A:J,8,FALSE)</f>
        <v>Colocaciones registradas</v>
      </c>
      <c r="H85" s="8" t="s">
        <v>1012</v>
      </c>
      <c r="I85" s="7">
        <f>VLOOKUP(H85,[1]InfoPDD!A:J,10,FALSE)</f>
        <v>2000</v>
      </c>
      <c r="J85" s="8" t="s">
        <v>1519</v>
      </c>
      <c r="K85" s="17" t="s">
        <v>1015</v>
      </c>
      <c r="L85" s="72">
        <v>46054</v>
      </c>
      <c r="M85" s="72">
        <v>46387</v>
      </c>
      <c r="N85" s="81" t="s">
        <v>1014</v>
      </c>
    </row>
    <row r="86" spans="1:14" ht="86.4">
      <c r="A86" s="91" t="str">
        <f>VLOOKUP(H86,[1]InfoPDD!A:J,2,FALSE)</f>
        <v>4.1</v>
      </c>
      <c r="B86" s="8" t="str">
        <f>VLOOKUP(H86,[1]InfoPDD!A:J,3,FALSE)</f>
        <v>Santa Marta Productiva y con más Oportunidades de Ingresos</v>
      </c>
      <c r="C86" s="8" t="str">
        <f>VLOOKUP(H86,[1]InfoPDD!A:J,4,FALSE)</f>
        <v>Más oportunidades de empleo digno y formal para todos los samarios</v>
      </c>
      <c r="D86" s="8" t="str">
        <f>VLOOKUP(H86,[1]InfoPDD!A:J,5,FALSE)</f>
        <v xml:space="preserve"> Generación y formalización del empleo</v>
      </c>
      <c r="E86" s="8" t="s">
        <v>1011</v>
      </c>
      <c r="F86" s="8" t="s">
        <v>1011</v>
      </c>
      <c r="G86" s="8" t="str">
        <f>VLOOKUP(H86,[1]InfoPDD!A:J,8,FALSE)</f>
        <v>Colocaciones registradas</v>
      </c>
      <c r="H86" s="8" t="s">
        <v>1012</v>
      </c>
      <c r="I86" s="7">
        <f>VLOOKUP(H86,[1]InfoPDD!A:J,10,FALSE)</f>
        <v>2000</v>
      </c>
      <c r="J86" s="8" t="s">
        <v>1519</v>
      </c>
      <c r="K86" s="17" t="s">
        <v>1016</v>
      </c>
      <c r="L86" s="72">
        <v>46054</v>
      </c>
      <c r="M86" s="72">
        <v>46387</v>
      </c>
      <c r="N86" s="81" t="s">
        <v>1014</v>
      </c>
    </row>
    <row r="87" spans="1:14" ht="57.6">
      <c r="A87" s="91" t="str">
        <f>VLOOKUP(H87,[1]InfoPDD!A:J,2,FALSE)</f>
        <v>4.1</v>
      </c>
      <c r="B87" s="8" t="str">
        <f>VLOOKUP(H87,[1]InfoPDD!A:J,3,FALSE)</f>
        <v>Santa Marta Productiva y con más Oportunidades de Ingresos</v>
      </c>
      <c r="C87" s="8" t="str">
        <f>VLOOKUP(H87,[1]InfoPDD!A:J,4,FALSE)</f>
        <v>Más oportunidades de empleo digno y formal para todos los samarios</v>
      </c>
      <c r="D87" s="8" t="str">
        <f>VLOOKUP(H87,[1]InfoPDD!A:J,5,FALSE)</f>
        <v xml:space="preserve"> Generación y formalización del empleo</v>
      </c>
      <c r="E87" s="8" t="s">
        <v>1011</v>
      </c>
      <c r="F87" s="8" t="s">
        <v>1011</v>
      </c>
      <c r="G87" s="8" t="str">
        <f>VLOOKUP(H87,[1]InfoPDD!A:J,8,FALSE)</f>
        <v>Colocaciones registradas</v>
      </c>
      <c r="H87" s="8" t="s">
        <v>1012</v>
      </c>
      <c r="I87" s="7">
        <f>VLOOKUP(H87,[1]InfoPDD!A:J,10,FALSE)</f>
        <v>2000</v>
      </c>
      <c r="J87" s="8" t="s">
        <v>1519</v>
      </c>
      <c r="K87" s="17" t="s">
        <v>1017</v>
      </c>
      <c r="L87" s="72">
        <v>46054</v>
      </c>
      <c r="M87" s="72">
        <v>46387</v>
      </c>
      <c r="N87" s="81" t="s">
        <v>1014</v>
      </c>
    </row>
    <row r="88" spans="1:14" ht="57.6">
      <c r="A88" s="91" t="str">
        <f>VLOOKUP(H88,[1]InfoPDD!A:J,2,FALSE)</f>
        <v>4.1</v>
      </c>
      <c r="B88" s="8" t="str">
        <f>VLOOKUP(H88,[1]InfoPDD!A:J,3,FALSE)</f>
        <v>Santa Marta Productiva y con más Oportunidades de Ingresos</v>
      </c>
      <c r="C88" s="8" t="str">
        <f>VLOOKUP(H88,[1]InfoPDD!A:J,4,FALSE)</f>
        <v>Más oportunidades de empleo digno y formal para todos los samarios</v>
      </c>
      <c r="D88" s="8" t="str">
        <f>VLOOKUP(H88,[1]InfoPDD!A:J,5,FALSE)</f>
        <v xml:space="preserve"> Generación y formalización del empleo</v>
      </c>
      <c r="E88" s="8" t="s">
        <v>1011</v>
      </c>
      <c r="F88" s="8" t="s">
        <v>1011</v>
      </c>
      <c r="G88" s="8" t="str">
        <f>VLOOKUP(H88,[1]InfoPDD!A:J,8,FALSE)</f>
        <v>Personas formadas</v>
      </c>
      <c r="H88" s="8" t="s">
        <v>1018</v>
      </c>
      <c r="I88" s="7">
        <f>VLOOKUP(H88,[1]InfoPDD!A:J,10,FALSE)</f>
        <v>750</v>
      </c>
      <c r="J88" s="8" t="s">
        <v>1519</v>
      </c>
      <c r="K88" s="17" t="s">
        <v>1188</v>
      </c>
      <c r="L88" s="72">
        <v>46054</v>
      </c>
      <c r="M88" s="72">
        <v>46387</v>
      </c>
      <c r="N88" s="81" t="s">
        <v>1014</v>
      </c>
    </row>
    <row r="89" spans="1:14" ht="72">
      <c r="A89" s="91" t="str">
        <f>VLOOKUP(H89,[1]InfoPDD!A:J,2,FALSE)</f>
        <v>4.1</v>
      </c>
      <c r="B89" s="8" t="str">
        <f>VLOOKUP(H89,[1]InfoPDD!A:J,3,FALSE)</f>
        <v>Santa Marta Productiva y con más Oportunidades de Ingresos</v>
      </c>
      <c r="C89" s="8" t="str">
        <f>VLOOKUP(H89,[1]InfoPDD!A:J,4,FALSE)</f>
        <v>Más oportunidades de empleo digno y formal para todos los samarios</v>
      </c>
      <c r="D89" s="8" t="str">
        <f>VLOOKUP(H89,[1]InfoPDD!A:J,5,FALSE)</f>
        <v xml:space="preserve"> Generación y formalización del empleo</v>
      </c>
      <c r="E89" s="8" t="s">
        <v>1011</v>
      </c>
      <c r="F89" s="8" t="s">
        <v>1011</v>
      </c>
      <c r="G89" s="8" t="str">
        <f>VLOOKUP(H89,[1]InfoPDD!A:J,8,FALSE)</f>
        <v>Personas formadas</v>
      </c>
      <c r="H89" s="8" t="s">
        <v>1019</v>
      </c>
      <c r="I89" s="7">
        <f>VLOOKUP(H89,[1]InfoPDD!A:J,10,FALSE)</f>
        <v>750</v>
      </c>
      <c r="J89" s="8" t="s">
        <v>1519</v>
      </c>
      <c r="K89" s="17" t="s">
        <v>1189</v>
      </c>
      <c r="L89" s="72">
        <v>46054</v>
      </c>
      <c r="M89" s="72">
        <v>46387</v>
      </c>
      <c r="N89" s="81" t="s">
        <v>1014</v>
      </c>
    </row>
    <row r="90" spans="1:14" ht="72">
      <c r="A90" s="91" t="str">
        <f>VLOOKUP(H90,[1]InfoPDD!A:J,2,FALSE)</f>
        <v>4.3</v>
      </c>
      <c r="B90" s="8" t="str">
        <f>VLOOKUP(H90,[1]InfoPDD!A:J,3,FALSE)</f>
        <v>Santa Marta Productiva y con más Oportunidades de Ingresos</v>
      </c>
      <c r="C90" s="8" t="str">
        <f>VLOOKUP(H90,[1]InfoPDD!A:J,4,FALSE)</f>
        <v>Formalización como Punto de Llegada de una Política de Inclusión Productiva</v>
      </c>
      <c r="D90" s="8" t="str">
        <f>VLOOKUP(H90,[1]InfoPDD!A:J,5,FALSE)</f>
        <v xml:space="preserve"> Productividad y competitividad de las empresas colombianas</v>
      </c>
      <c r="E90" s="8" t="s">
        <v>1011</v>
      </c>
      <c r="F90" s="8" t="s">
        <v>1011</v>
      </c>
      <c r="G90" s="8" t="str">
        <f>VLOOKUP(H90,[1]InfoPDD!A:J,8,FALSE)</f>
        <v xml:space="preserve">Unidades productivas  beneficiadas en la implementación de estrategias para incrementar su productividad </v>
      </c>
      <c r="H90" s="8" t="s">
        <v>1020</v>
      </c>
      <c r="I90" s="7">
        <f>VLOOKUP(H90,[1]InfoPDD!A:J,10,FALSE)</f>
        <v>1000</v>
      </c>
      <c r="J90" s="8" t="s">
        <v>1519</v>
      </c>
      <c r="K90" s="17" t="s">
        <v>1190</v>
      </c>
      <c r="L90" s="72">
        <v>46054</v>
      </c>
      <c r="M90" s="72">
        <v>46387</v>
      </c>
      <c r="N90" s="81" t="s">
        <v>1014</v>
      </c>
    </row>
    <row r="91" spans="1:14" ht="72">
      <c r="A91" s="91" t="str">
        <f>VLOOKUP(H91,[1]InfoPDD!A:J,2,FALSE)</f>
        <v>4.3</v>
      </c>
      <c r="B91" s="8" t="str">
        <f>VLOOKUP(H91,[1]InfoPDD!A:J,3,FALSE)</f>
        <v>Santa Marta Productiva y con más Oportunidades de Ingresos</v>
      </c>
      <c r="C91" s="8" t="str">
        <f>VLOOKUP(H91,[1]InfoPDD!A:J,4,FALSE)</f>
        <v>Formalización como Punto de Llegada de una Política de Inclusión Productiva</v>
      </c>
      <c r="D91" s="8" t="str">
        <f>VLOOKUP(H91,[1]InfoPDD!A:J,5,FALSE)</f>
        <v xml:space="preserve"> Inclusión productiva de pequeños productores rurales</v>
      </c>
      <c r="E91" s="8" t="s">
        <v>1011</v>
      </c>
      <c r="F91" s="8" t="s">
        <v>1011</v>
      </c>
      <c r="G91" s="8" t="str">
        <f>VLOOKUP(H91,[1]InfoPDD!A:J,8,FALSE)</f>
        <v>Asociaciones fortalecidas</v>
      </c>
      <c r="H91" s="8" t="s">
        <v>1021</v>
      </c>
      <c r="I91" s="7">
        <f>VLOOKUP(H91,[1]InfoPDD!A:J,10,FALSE)</f>
        <v>7</v>
      </c>
      <c r="J91" s="8" t="s">
        <v>1519</v>
      </c>
      <c r="K91" s="17" t="s">
        <v>1190</v>
      </c>
      <c r="L91" s="72">
        <v>46054</v>
      </c>
      <c r="M91" s="72">
        <v>46387</v>
      </c>
      <c r="N91" s="81" t="s">
        <v>1014</v>
      </c>
    </row>
    <row r="92" spans="1:14" ht="57.6">
      <c r="A92" s="91" t="str">
        <f>VLOOKUP(H92,[1]InfoPDD!A:J,2,FALSE)</f>
        <v>4.3</v>
      </c>
      <c r="B92" s="8" t="str">
        <f>VLOOKUP(H92,[1]InfoPDD!A:J,3,FALSE)</f>
        <v>Santa Marta Productiva y con más Oportunidades de Ingresos</v>
      </c>
      <c r="C92" s="8" t="str">
        <f>VLOOKUP(H92,[1]InfoPDD!A:J,4,FALSE)</f>
        <v>Formalización como Punto de Llegada de una Política de Inclusión Productiva</v>
      </c>
      <c r="D92" s="8" t="str">
        <f>VLOOKUP(H92,[1]InfoPDD!A:J,5,FALSE)</f>
        <v xml:space="preserve"> Productividad y competitividad de las empresas colombianas</v>
      </c>
      <c r="E92" s="8" t="s">
        <v>1011</v>
      </c>
      <c r="F92" s="8" t="s">
        <v>1011</v>
      </c>
      <c r="G92" s="8" t="str">
        <f>VLOOKUP(H92,[1]InfoPDD!A:J,8,FALSE)</f>
        <v xml:space="preserve">Personas formadas en habilidades y competencias </v>
      </c>
      <c r="H92" s="8" t="s">
        <v>1022</v>
      </c>
      <c r="I92" s="7">
        <f>VLOOKUP(H92,[1]InfoPDD!A:J,10,FALSE)</f>
        <v>1750</v>
      </c>
      <c r="J92" s="8" t="s">
        <v>1519</v>
      </c>
      <c r="K92" s="17" t="s">
        <v>1191</v>
      </c>
      <c r="L92" s="72">
        <v>46054</v>
      </c>
      <c r="M92" s="72">
        <v>46387</v>
      </c>
      <c r="N92" s="81" t="s">
        <v>1014</v>
      </c>
    </row>
    <row r="93" spans="1:14" ht="144">
      <c r="A93" s="91" t="str">
        <f>VLOOKUP(H93,[1]InfoPDD!A:J,2,FALSE)</f>
        <v>4.2</v>
      </c>
      <c r="B93" s="8" t="str">
        <f>VLOOKUP(H93,[1]InfoPDD!A:J,3,FALSE)</f>
        <v>Santa Marta Productiva y con más Oportunidades de Ingresos</v>
      </c>
      <c r="C93" s="8" t="str">
        <f>VLOOKUP(H93,[1]InfoPDD!A:J,4,FALSE)</f>
        <v>Hacía una Política de Desarrollo Productivo Moderna con Enfoque Territorial</v>
      </c>
      <c r="D93" s="8" t="str">
        <f>VLOOKUP(H93,[1]InfoPDD!A:J,5,FALSE)</f>
        <v xml:space="preserve"> Fomento a vocaciones y formación, generación, uso y apropiación social del conocimiento de la ciencia, tecnología e innovación</v>
      </c>
      <c r="E93" s="8" t="s">
        <v>1011</v>
      </c>
      <c r="F93" s="8" t="s">
        <v>1011</v>
      </c>
      <c r="G93" s="8" t="str">
        <f>VLOOKUP(H93,[1]InfoPDD!A:J,8,FALSE)</f>
        <v>Centros o laboratorios adecuados</v>
      </c>
      <c r="H93" s="8" t="s">
        <v>1023</v>
      </c>
      <c r="I93" s="7">
        <v>1</v>
      </c>
      <c r="J93" s="8" t="s">
        <v>1519</v>
      </c>
      <c r="K93" s="17" t="s">
        <v>390</v>
      </c>
      <c r="L93" s="72">
        <v>46054</v>
      </c>
      <c r="M93" s="72">
        <v>46096</v>
      </c>
      <c r="N93" s="81" t="s">
        <v>356</v>
      </c>
    </row>
    <row r="94" spans="1:14" ht="144">
      <c r="A94" s="91" t="str">
        <f>VLOOKUP(H94,[1]InfoPDD!A:J,2,FALSE)</f>
        <v>4.2</v>
      </c>
      <c r="B94" s="8" t="str">
        <f>VLOOKUP(H94,[1]InfoPDD!A:J,3,FALSE)</f>
        <v>Santa Marta Productiva y con más Oportunidades de Ingresos</v>
      </c>
      <c r="C94" s="8" t="str">
        <f>VLOOKUP(H94,[1]InfoPDD!A:J,4,FALSE)</f>
        <v>Hacía una Política de Desarrollo Productivo Moderna con Enfoque Territorial</v>
      </c>
      <c r="D94" s="8" t="str">
        <f>VLOOKUP(H94,[1]InfoPDD!A:J,5,FALSE)</f>
        <v xml:space="preserve"> Fomento a vocaciones y formación, generación, uso y apropiación social del conocimiento de la ciencia, tecnología e innovación</v>
      </c>
      <c r="E94" s="8" t="s">
        <v>1011</v>
      </c>
      <c r="F94" s="8" t="s">
        <v>1011</v>
      </c>
      <c r="G94" s="8" t="str">
        <f>VLOOKUP(H94,[1]InfoPDD!A:J,8,FALSE)</f>
        <v>Centros o laboratorios adecuados</v>
      </c>
      <c r="H94" s="8" t="s">
        <v>1023</v>
      </c>
      <c r="I94" s="7">
        <v>1</v>
      </c>
      <c r="J94" s="8" t="s">
        <v>1519</v>
      </c>
      <c r="K94" s="17" t="s">
        <v>1024</v>
      </c>
      <c r="L94" s="72">
        <v>46082</v>
      </c>
      <c r="M94" s="72">
        <v>46233</v>
      </c>
      <c r="N94" s="81" t="s">
        <v>356</v>
      </c>
    </row>
    <row r="95" spans="1:14" ht="144">
      <c r="A95" s="91" t="str">
        <f>VLOOKUP(H95,[1]InfoPDD!A:J,2,FALSE)</f>
        <v>4.2</v>
      </c>
      <c r="B95" s="8" t="str">
        <f>VLOOKUP(H95,[1]InfoPDD!A:J,3,FALSE)</f>
        <v>Santa Marta Productiva y con más Oportunidades de Ingresos</v>
      </c>
      <c r="C95" s="8" t="str">
        <f>VLOOKUP(H95,[1]InfoPDD!A:J,4,FALSE)</f>
        <v>Hacía una Política de Desarrollo Productivo Moderna con Enfoque Territorial</v>
      </c>
      <c r="D95" s="8" t="str">
        <f>VLOOKUP(H95,[1]InfoPDD!A:J,5,FALSE)</f>
        <v xml:space="preserve"> Fomento a vocaciones y formación, generación, uso y apropiación social del conocimiento de la ciencia, tecnología e innovación</v>
      </c>
      <c r="E95" s="8" t="s">
        <v>1011</v>
      </c>
      <c r="F95" s="8" t="s">
        <v>1011</v>
      </c>
      <c r="G95" s="8" t="str">
        <f>VLOOKUP(H95,[1]InfoPDD!A:J,8,FALSE)</f>
        <v>Centros o laboratorios adecuados</v>
      </c>
      <c r="H95" s="8" t="s">
        <v>1023</v>
      </c>
      <c r="I95" s="7">
        <v>1</v>
      </c>
      <c r="J95" s="8" t="s">
        <v>1519</v>
      </c>
      <c r="K95" s="17" t="s">
        <v>1025</v>
      </c>
      <c r="L95" s="72">
        <v>46054</v>
      </c>
      <c r="M95" s="72">
        <v>46295</v>
      </c>
      <c r="N95" s="81" t="s">
        <v>356</v>
      </c>
    </row>
    <row r="96" spans="1:14" ht="57.6">
      <c r="A96" s="91" t="str">
        <f>VLOOKUP(H96,[1]InfoPDD!A:J,2,FALSE)</f>
        <v>4.2</v>
      </c>
      <c r="B96" s="8" t="str">
        <f>VLOOKUP(H96,[1]InfoPDD!A:J,3,FALSE)</f>
        <v>Santa Marta Productiva y con más Oportunidades de Ingresos</v>
      </c>
      <c r="C96" s="8" t="str">
        <f>VLOOKUP(H96,[1]InfoPDD!A:J,4,FALSE)</f>
        <v>Hacía una Política de Desarrollo Productivo Moderna con Enfoque Territorial</v>
      </c>
      <c r="D96" s="8" t="str">
        <f>VLOOKUP(H96,[1]InfoPDD!A:J,5,FALSE)</f>
        <v xml:space="preserve"> Productividad y competitividad de las empresas colombianas</v>
      </c>
      <c r="E96" s="8" t="s">
        <v>1011</v>
      </c>
      <c r="F96" s="8" t="s">
        <v>1011</v>
      </c>
      <c r="G96" s="8" t="str">
        <f>VLOOKUP(H96,[1]InfoPDD!A:J,8,FALSE)</f>
        <v>Clústeres asistidos en la implementación de los planes de acción</v>
      </c>
      <c r="H96" s="8" t="s">
        <v>1026</v>
      </c>
      <c r="I96" s="7">
        <f>VLOOKUP(H96,[1]InfoPDD!A:J,10,FALSE)</f>
        <v>1</v>
      </c>
      <c r="J96" s="8" t="s">
        <v>1519</v>
      </c>
      <c r="K96" s="17" t="s">
        <v>384</v>
      </c>
      <c r="L96" s="72">
        <v>46113</v>
      </c>
      <c r="M96" s="72">
        <v>46325</v>
      </c>
      <c r="N96" s="81" t="s">
        <v>356</v>
      </c>
    </row>
    <row r="97" spans="1:14" ht="57.6">
      <c r="A97" s="91" t="str">
        <f>VLOOKUP(H97,[1]InfoPDD!A:J,2,FALSE)</f>
        <v>4.2</v>
      </c>
      <c r="B97" s="8" t="str">
        <f>VLOOKUP(H97,[1]InfoPDD!A:J,3,FALSE)</f>
        <v>Santa Marta Productiva y con más Oportunidades de Ingresos</v>
      </c>
      <c r="C97" s="8" t="str">
        <f>VLOOKUP(H97,[1]InfoPDD!A:J,4,FALSE)</f>
        <v>Hacía una Política de Desarrollo Productivo Moderna con Enfoque Territorial</v>
      </c>
      <c r="D97" s="8" t="str">
        <f>VLOOKUP(H97,[1]InfoPDD!A:J,5,FALSE)</f>
        <v xml:space="preserve"> Generación y formalización del empleo</v>
      </c>
      <c r="E97" s="8" t="s">
        <v>1011</v>
      </c>
      <c r="F97" s="8" t="s">
        <v>1011</v>
      </c>
      <c r="G97" s="8" t="str">
        <f>VLOOKUP(H97,[1]InfoPDD!A:J,8,FALSE)</f>
        <v>Personas capacitadas</v>
      </c>
      <c r="H97" s="8" t="s">
        <v>1027</v>
      </c>
      <c r="I97" s="7">
        <f>VLOOKUP(H97,[1]InfoPDD!A:J,10,FALSE)</f>
        <v>750</v>
      </c>
      <c r="J97" s="8" t="s">
        <v>1519</v>
      </c>
      <c r="K97" s="17" t="s">
        <v>1028</v>
      </c>
      <c r="L97" s="72">
        <v>46054</v>
      </c>
      <c r="M97" s="72">
        <v>46387</v>
      </c>
      <c r="N97" s="81" t="s">
        <v>356</v>
      </c>
    </row>
    <row r="98" spans="1:14" ht="86.4">
      <c r="A98" s="91" t="str">
        <f>VLOOKUP(H98,[1]InfoPDD!A:J,2,FALSE)</f>
        <v>4.2</v>
      </c>
      <c r="B98" s="8" t="str">
        <f>VLOOKUP(H98,[1]InfoPDD!A:J,3,FALSE)</f>
        <v>Santa Marta Productiva y con más Oportunidades de Ingresos</v>
      </c>
      <c r="C98" s="8" t="str">
        <f>VLOOKUP(H98,[1]InfoPDD!A:J,4,FALSE)</f>
        <v>Hacía una Política de Desarrollo Productivo Moderna con Enfoque Territorial</v>
      </c>
      <c r="D98" s="8" t="str">
        <f>VLOOKUP(H98,[1]InfoPDD!A:J,5,FALSE)</f>
        <v xml:space="preserve"> Generación y formalización del empleo</v>
      </c>
      <c r="E98" s="8" t="s">
        <v>1011</v>
      </c>
      <c r="F98" s="8" t="s">
        <v>1011</v>
      </c>
      <c r="G98" s="8" t="str">
        <f>VLOOKUP(H98,[1]InfoPDD!A:J,8,FALSE)</f>
        <v>Personas capacitadas</v>
      </c>
      <c r="H98" s="8" t="s">
        <v>1027</v>
      </c>
      <c r="I98" s="7">
        <f>VLOOKUP(H98,[1]InfoPDD!A:J,10,FALSE)</f>
        <v>750</v>
      </c>
      <c r="J98" s="8" t="s">
        <v>1519</v>
      </c>
      <c r="K98" s="17" t="s">
        <v>1029</v>
      </c>
      <c r="L98" s="72">
        <v>46054</v>
      </c>
      <c r="M98" s="72">
        <v>46387</v>
      </c>
      <c r="N98" s="81" t="s">
        <v>356</v>
      </c>
    </row>
    <row r="99" spans="1:14" ht="57.6">
      <c r="A99" s="91" t="str">
        <f>VLOOKUP(H99,[1]InfoPDD!A:J,2,FALSE)</f>
        <v>4.2</v>
      </c>
      <c r="B99" s="8" t="str">
        <f>VLOOKUP(H99,[1]InfoPDD!A:J,3,FALSE)</f>
        <v>Santa Marta Productiva y con más Oportunidades de Ingresos</v>
      </c>
      <c r="C99" s="8" t="str">
        <f>VLOOKUP(H99,[1]InfoPDD!A:J,4,FALSE)</f>
        <v>Hacía una Política de Desarrollo Productivo Moderna con Enfoque Territorial</v>
      </c>
      <c r="D99" s="8" t="str">
        <f>VLOOKUP(H99,[1]InfoPDD!A:J,5,FALSE)</f>
        <v xml:space="preserve"> Generación y formalización del empleo</v>
      </c>
      <c r="E99" s="8" t="s">
        <v>1011</v>
      </c>
      <c r="F99" s="8" t="s">
        <v>1011</v>
      </c>
      <c r="G99" s="8" t="str">
        <f>VLOOKUP(H99,[1]InfoPDD!A:J,8,FALSE)</f>
        <v>Personas capacitadas</v>
      </c>
      <c r="H99" s="8" t="s">
        <v>1027</v>
      </c>
      <c r="I99" s="7">
        <f>VLOOKUP(H99,[1]InfoPDD!A:J,10,FALSE)</f>
        <v>750</v>
      </c>
      <c r="J99" s="8" t="s">
        <v>1519</v>
      </c>
      <c r="K99" s="17" t="s">
        <v>1192</v>
      </c>
      <c r="L99" s="72">
        <v>46113</v>
      </c>
      <c r="M99" s="72">
        <v>46325</v>
      </c>
      <c r="N99" s="81" t="s">
        <v>356</v>
      </c>
    </row>
    <row r="100" spans="1:14" ht="57.6">
      <c r="A100" s="91" t="str">
        <f>VLOOKUP(H100,[1]InfoPDD!A:J,2,FALSE)</f>
        <v>4.2</v>
      </c>
      <c r="B100" s="8" t="str">
        <f>VLOOKUP(H100,[1]InfoPDD!A:J,3,FALSE)</f>
        <v>Santa Marta Productiva y con más Oportunidades de Ingresos</v>
      </c>
      <c r="C100" s="8" t="str">
        <f>VLOOKUP(H100,[1]InfoPDD!A:J,4,FALSE)</f>
        <v>Hacía una Política de Desarrollo Productivo Moderna con Enfoque Territorial</v>
      </c>
      <c r="D100" s="8" t="str">
        <f>VLOOKUP(H100,[1]InfoPDD!A:J,5,FALSE)</f>
        <v xml:space="preserve"> Generación y formalización del empleo</v>
      </c>
      <c r="E100" s="8" t="s">
        <v>1011</v>
      </c>
      <c r="F100" s="8" t="s">
        <v>1011</v>
      </c>
      <c r="G100" s="8" t="str">
        <f>VLOOKUP(H100,[1]InfoPDD!A:J,8,FALSE)</f>
        <v>Personas capacitadas</v>
      </c>
      <c r="H100" s="8" t="s">
        <v>1027</v>
      </c>
      <c r="I100" s="7">
        <f>VLOOKUP(H100,[1]InfoPDD!A:J,10,FALSE)</f>
        <v>750</v>
      </c>
      <c r="J100" s="8" t="s">
        <v>1519</v>
      </c>
      <c r="K100" s="17" t="s">
        <v>1030</v>
      </c>
      <c r="L100" s="72">
        <v>46054</v>
      </c>
      <c r="M100" s="72">
        <v>46356</v>
      </c>
      <c r="N100" s="81" t="s">
        <v>356</v>
      </c>
    </row>
    <row r="101" spans="1:14" ht="86.4">
      <c r="A101" s="91" t="str">
        <f>VLOOKUP(H101,[1]InfoPDD!A:J,2,FALSE)</f>
        <v>4.2</v>
      </c>
      <c r="B101" s="8" t="str">
        <f>VLOOKUP(H101,[1]InfoPDD!A:J,3,FALSE)</f>
        <v>Santa Marta Productiva y con más Oportunidades de Ingresos</v>
      </c>
      <c r="C101" s="8" t="str">
        <f>VLOOKUP(H101,[1]InfoPDD!A:J,4,FALSE)</f>
        <v>Hacía una Política de Desarrollo Productivo Moderna con Enfoque Territorial</v>
      </c>
      <c r="D101" s="8" t="str">
        <f>VLOOKUP(H101,[1]InfoPDD!A:J,5,FALSE)</f>
        <v xml:space="preserve"> Generación y formalización del empleo</v>
      </c>
      <c r="E101" s="8" t="s">
        <v>1193</v>
      </c>
      <c r="F101" s="8">
        <v>3000</v>
      </c>
      <c r="G101" s="8" t="str">
        <f>VLOOKUP(H101,[1]InfoPDD!A:J,8,FALSE)</f>
        <v>Personas sensibilizadas en el fomento de la cultura del emprendimiento</v>
      </c>
      <c r="H101" s="8" t="s">
        <v>1031</v>
      </c>
      <c r="I101" s="7">
        <f>VLOOKUP(H101,[1]InfoPDD!A:J,10,FALSE)</f>
        <v>1500</v>
      </c>
      <c r="J101" s="8" t="s">
        <v>1519</v>
      </c>
      <c r="K101" s="8" t="s">
        <v>1032</v>
      </c>
      <c r="L101" s="72">
        <v>46024</v>
      </c>
      <c r="M101" s="72">
        <v>46387</v>
      </c>
      <c r="N101" s="81" t="s">
        <v>356</v>
      </c>
    </row>
    <row r="102" spans="1:14" ht="57.6">
      <c r="A102" s="91" t="str">
        <f>VLOOKUP(H102,[1]InfoPDD!A:J,2,FALSE)</f>
        <v>4.2</v>
      </c>
      <c r="B102" s="8" t="str">
        <f>VLOOKUP(H102,[1]InfoPDD!A:J,3,FALSE)</f>
        <v>Santa Marta Productiva y con más Oportunidades de Ingresos</v>
      </c>
      <c r="C102" s="8" t="str">
        <f>VLOOKUP(H102,[1]InfoPDD!A:J,4,FALSE)</f>
        <v>Hacía una Política de Desarrollo Productivo Moderna con Enfoque Territorial</v>
      </c>
      <c r="D102" s="8" t="str">
        <f>VLOOKUP(H102,[1]InfoPDD!A:J,5,FALSE)</f>
        <v xml:space="preserve"> Generación y formalización del empleo</v>
      </c>
      <c r="E102" s="8" t="s">
        <v>1011</v>
      </c>
      <c r="F102" s="8" t="s">
        <v>1011</v>
      </c>
      <c r="G102" s="8" t="str">
        <f>VLOOKUP(H102,[1]InfoPDD!A:J,8,FALSE)</f>
        <v>Personas sensibilizadas en el fomento de la cultura del emprendimiento</v>
      </c>
      <c r="H102" s="8" t="s">
        <v>1031</v>
      </c>
      <c r="I102" s="7">
        <f>VLOOKUP(H102,[1]InfoPDD!A:J,10,FALSE)</f>
        <v>1500</v>
      </c>
      <c r="J102" s="8" t="s">
        <v>1519</v>
      </c>
      <c r="K102" s="17" t="s">
        <v>1033</v>
      </c>
      <c r="L102" s="72">
        <v>46054</v>
      </c>
      <c r="M102" s="72">
        <v>46387</v>
      </c>
      <c r="N102" s="81" t="s">
        <v>356</v>
      </c>
    </row>
    <row r="103" spans="1:14" ht="57.6">
      <c r="A103" s="91" t="str">
        <f>VLOOKUP(H103,[1]InfoPDD!A:J,2,FALSE)</f>
        <v>4.2</v>
      </c>
      <c r="B103" s="8" t="str">
        <f>VLOOKUP(H103,[1]InfoPDD!A:J,3,FALSE)</f>
        <v>Santa Marta Productiva y con más Oportunidades de Ingresos</v>
      </c>
      <c r="C103" s="8" t="str">
        <f>VLOOKUP(H103,[1]InfoPDD!A:J,4,FALSE)</f>
        <v>Hacía una Política de Desarrollo Productivo Moderna con Enfoque Territorial</v>
      </c>
      <c r="D103" s="8" t="str">
        <f>VLOOKUP(H103,[1]InfoPDD!A:J,5,FALSE)</f>
        <v xml:space="preserve"> Ciencia, tecnología e innovación agropecuaria</v>
      </c>
      <c r="E103" s="8" t="s">
        <v>1011</v>
      </c>
      <c r="F103" s="8" t="s">
        <v>1011</v>
      </c>
      <c r="G103" s="8" t="str">
        <f>VLOOKUP(H103,[1]InfoPDD!A:J,8,FALSE)</f>
        <v>Documentos de investigación sobre procesos productivos agropecuarios</v>
      </c>
      <c r="H103" s="8" t="s">
        <v>83</v>
      </c>
      <c r="I103" s="7">
        <f>VLOOKUP(H103,[1]InfoPDD!A:J,10,FALSE)</f>
        <v>2</v>
      </c>
      <c r="J103" s="8" t="s">
        <v>1519</v>
      </c>
      <c r="K103" s="17" t="s">
        <v>361</v>
      </c>
      <c r="L103" s="72">
        <v>46174</v>
      </c>
      <c r="M103" s="72">
        <v>46356</v>
      </c>
      <c r="N103" s="81" t="s">
        <v>356</v>
      </c>
    </row>
    <row r="104" spans="1:14" ht="57.6">
      <c r="A104" s="91" t="str">
        <f>VLOOKUP(H104,[1]InfoPDD!A:J,2,FALSE)</f>
        <v>4.3</v>
      </c>
      <c r="B104" s="8" t="str">
        <f>VLOOKUP(H104,[1]InfoPDD!A:J,3,FALSE)</f>
        <v>Santa Marta Productiva y con más Oportunidades de Ingresos</v>
      </c>
      <c r="C104" s="8" t="str">
        <f>VLOOKUP(H104,[1]InfoPDD!A:J,4,FALSE)</f>
        <v>Formalización como Punto de Llegada de una Política de Inclusión Productiva</v>
      </c>
      <c r="D104" s="8" t="str">
        <f>VLOOKUP(H104,[1]InfoPDD!A:J,5,FALSE)</f>
        <v xml:space="preserve"> Productividad y competitividad de las empresas colombianas</v>
      </c>
      <c r="E104" s="8" t="s">
        <v>1011</v>
      </c>
      <c r="F104" s="8" t="s">
        <v>1011</v>
      </c>
      <c r="G104" s="8" t="str">
        <f>VLOOKUP(H104,[1]InfoPDD!A:J,8,FALSE)</f>
        <v xml:space="preserve">Personas formadas en habilidades y competencias </v>
      </c>
      <c r="H104" s="8" t="s">
        <v>1022</v>
      </c>
      <c r="I104" s="7">
        <f>VLOOKUP(H104,[1]InfoPDD!A:J,10,FALSE)</f>
        <v>1750</v>
      </c>
      <c r="J104" s="8" t="s">
        <v>1519</v>
      </c>
      <c r="K104" s="17" t="s">
        <v>1034</v>
      </c>
      <c r="L104" s="72">
        <v>46054</v>
      </c>
      <c r="M104" s="72">
        <v>46356</v>
      </c>
      <c r="N104" s="81" t="s">
        <v>356</v>
      </c>
    </row>
    <row r="105" spans="1:14" ht="57.6">
      <c r="A105" s="91" t="str">
        <f>VLOOKUP(H105,[1]InfoPDD!A:J,2,FALSE)</f>
        <v>4.3</v>
      </c>
      <c r="B105" s="8" t="str">
        <f>VLOOKUP(H105,[1]InfoPDD!A:J,3,FALSE)</f>
        <v>Santa Marta Productiva y con más Oportunidades de Ingresos</v>
      </c>
      <c r="C105" s="8" t="str">
        <f>VLOOKUP(H105,[1]InfoPDD!A:J,4,FALSE)</f>
        <v>Formalización como Punto de Llegada de una Política de Inclusión Productiva</v>
      </c>
      <c r="D105" s="8" t="str">
        <f>VLOOKUP(H105,[1]InfoPDD!A:J,5,FALSE)</f>
        <v xml:space="preserve"> Productividad y competitividad de las empresas colombianas</v>
      </c>
      <c r="E105" s="8" t="s">
        <v>1011</v>
      </c>
      <c r="F105" s="8" t="s">
        <v>1011</v>
      </c>
      <c r="G105" s="8" t="str">
        <f>VLOOKUP(H105,[1]InfoPDD!A:J,8,FALSE)</f>
        <v xml:space="preserve">Personas formadas en habilidades y competencias </v>
      </c>
      <c r="H105" s="8" t="s">
        <v>1022</v>
      </c>
      <c r="I105" s="7">
        <f>VLOOKUP(H105,[1]InfoPDD!A:J,10,FALSE)</f>
        <v>1750</v>
      </c>
      <c r="J105" s="8" t="s">
        <v>1519</v>
      </c>
      <c r="K105" s="17" t="s">
        <v>1194</v>
      </c>
      <c r="L105" s="72">
        <v>46054</v>
      </c>
      <c r="M105" s="72">
        <v>46233</v>
      </c>
      <c r="N105" s="81" t="s">
        <v>356</v>
      </c>
    </row>
    <row r="106" spans="1:14" ht="57.6">
      <c r="A106" s="91" t="str">
        <f>VLOOKUP(H106,[1]InfoPDD!A:J,2,FALSE)</f>
        <v>4.1</v>
      </c>
      <c r="B106" s="8" t="str">
        <f>VLOOKUP(H106,[1]InfoPDD!A:J,3,FALSE)</f>
        <v>Santa Marta Productiva y con más Oportunidades de Ingresos</v>
      </c>
      <c r="C106" s="8" t="str">
        <f>VLOOKUP(H106,[1]InfoPDD!A:J,4,FALSE)</f>
        <v>Más oportunidades de empleo digno y formal para todos los samarios</v>
      </c>
      <c r="D106" s="8" t="str">
        <f>VLOOKUP(H106,[1]InfoPDD!A:J,5,FALSE)</f>
        <v xml:space="preserve"> Generación y formalización del empleo</v>
      </c>
      <c r="E106" s="8" t="s">
        <v>1011</v>
      </c>
      <c r="F106" s="8" t="s">
        <v>1011</v>
      </c>
      <c r="G106" s="8" t="str">
        <f>VLOOKUP(H106,[1]InfoPDD!A:J,8,FALSE)</f>
        <v>Colocaciones registradas</v>
      </c>
      <c r="H106" s="8" t="s">
        <v>1012</v>
      </c>
      <c r="I106" s="7">
        <f>VLOOKUP(H106,[1]InfoPDD!A:J,10,FALSE)</f>
        <v>2000</v>
      </c>
      <c r="J106" s="8" t="s">
        <v>1519</v>
      </c>
      <c r="K106" s="17" t="s">
        <v>1035</v>
      </c>
      <c r="L106" s="72">
        <v>46037</v>
      </c>
      <c r="M106" s="72">
        <v>46387</v>
      </c>
      <c r="N106" s="81" t="s">
        <v>356</v>
      </c>
    </row>
    <row r="107" spans="1:14" ht="100.8">
      <c r="A107" s="91" t="str">
        <f>VLOOKUP(H107,[1]InfoPDD!A:J,2,FALSE)</f>
        <v>4.4</v>
      </c>
      <c r="B107" s="8" t="str">
        <f>VLOOKUP(H107,[1]InfoPDD!A:J,3,FALSE)</f>
        <v>Santa Marta Productiva y con más Oportunidades de Ingresos</v>
      </c>
      <c r="C107" s="8" t="str">
        <f>VLOOKUP(H107,[1]InfoPDD!A:J,4,FALSE)</f>
        <v>Santa Marta Ofrece al Mundo un Turismo Sostenible, Inclusivo y Diverso</v>
      </c>
      <c r="D107" s="8" t="str">
        <f>VLOOKUP(H107,[1]InfoPDD!A:J,5,FALSE)</f>
        <v xml:space="preserve"> Fortalecimiento de la gestión y dirección del Sector Comercio, Industria y Turismo</v>
      </c>
      <c r="E107" s="8" t="s">
        <v>1011</v>
      </c>
      <c r="F107" s="8" t="s">
        <v>1011</v>
      </c>
      <c r="G107" s="8" t="str">
        <f>VLOOKUP(H107,[1]InfoPDD!A:J,8,FALSE)</f>
        <v>Planes estratégicos elaborados</v>
      </c>
      <c r="H107" s="8" t="s">
        <v>1036</v>
      </c>
      <c r="I107" s="7">
        <f>VLOOKUP(H107,[1]InfoPDD!A:J,10,FALSE)</f>
        <v>0</v>
      </c>
      <c r="J107" s="8" t="s">
        <v>1519</v>
      </c>
      <c r="K107" s="17" t="s">
        <v>1037</v>
      </c>
      <c r="L107" s="72">
        <v>46023</v>
      </c>
      <c r="M107" s="72">
        <v>46203</v>
      </c>
      <c r="N107" s="81" t="s">
        <v>1195</v>
      </c>
    </row>
    <row r="108" spans="1:14" ht="100.8">
      <c r="A108" s="91" t="str">
        <f>VLOOKUP(H108,[1]InfoPDD!A:J,2,FALSE)</f>
        <v>4.4</v>
      </c>
      <c r="B108" s="8" t="str">
        <f>VLOOKUP(H108,[1]InfoPDD!A:J,3,FALSE)</f>
        <v>Santa Marta Productiva y con más Oportunidades de Ingresos</v>
      </c>
      <c r="C108" s="8" t="str">
        <f>VLOOKUP(H108,[1]InfoPDD!A:J,4,FALSE)</f>
        <v>Santa Marta Ofrece al Mundo un Turismo Sostenible, Inclusivo y Diverso</v>
      </c>
      <c r="D108" s="8" t="str">
        <f>VLOOKUP(H108,[1]InfoPDD!A:J,5,FALSE)</f>
        <v xml:space="preserve"> Fortalecimiento de la gestión y dirección del Sector Comercio, Industria y Turismo</v>
      </c>
      <c r="E108" s="8" t="s">
        <v>1011</v>
      </c>
      <c r="F108" s="8" t="s">
        <v>1011</v>
      </c>
      <c r="G108" s="8" t="str">
        <f>VLOOKUP(H108,[1]InfoPDD!A:J,8,FALSE)</f>
        <v>Planes estratégicos elaborados</v>
      </c>
      <c r="H108" s="8" t="s">
        <v>1036</v>
      </c>
      <c r="I108" s="7">
        <f>VLOOKUP(H108,[1]InfoPDD!A:J,10,FALSE)</f>
        <v>0</v>
      </c>
      <c r="J108" s="8" t="s">
        <v>1519</v>
      </c>
      <c r="K108" s="17" t="s">
        <v>1038</v>
      </c>
      <c r="L108" s="72">
        <v>46023</v>
      </c>
      <c r="M108" s="72">
        <v>46387</v>
      </c>
      <c r="N108" s="81" t="s">
        <v>1195</v>
      </c>
    </row>
    <row r="109" spans="1:14" ht="100.8">
      <c r="A109" s="91" t="str">
        <f>VLOOKUP(H109,[1]InfoPDD!A:J,2,FALSE)</f>
        <v>4.4</v>
      </c>
      <c r="B109" s="8" t="str">
        <f>VLOOKUP(H109,[1]InfoPDD!A:J,3,FALSE)</f>
        <v>Santa Marta Productiva y con más Oportunidades de Ingresos</v>
      </c>
      <c r="C109" s="8" t="str">
        <f>VLOOKUP(H109,[1]InfoPDD!A:J,4,FALSE)</f>
        <v>Santa Marta Ofrece al Mundo un Turismo Sostenible, Inclusivo y Diverso</v>
      </c>
      <c r="D109" s="8" t="str">
        <f>VLOOKUP(H109,[1]InfoPDD!A:J,5,FALSE)</f>
        <v xml:space="preserve"> Fortalecimiento de la gestión y dirección del Sector Comercio, Industria y Turismo</v>
      </c>
      <c r="E109" s="8" t="s">
        <v>1011</v>
      </c>
      <c r="F109" s="8" t="s">
        <v>1011</v>
      </c>
      <c r="G109" s="8" t="str">
        <f>VLOOKUP(H109,[1]InfoPDD!A:J,8,FALSE)</f>
        <v>Planes estratégicos elaborados</v>
      </c>
      <c r="H109" s="8" t="s">
        <v>1036</v>
      </c>
      <c r="I109" s="7">
        <f>VLOOKUP(H109,[1]InfoPDD!A:J,10,FALSE)</f>
        <v>0</v>
      </c>
      <c r="J109" s="8" t="s">
        <v>1519</v>
      </c>
      <c r="K109" s="17" t="s">
        <v>1039</v>
      </c>
      <c r="L109" s="72">
        <v>46054</v>
      </c>
      <c r="M109" s="72">
        <v>46295</v>
      </c>
      <c r="N109" s="81" t="s">
        <v>1195</v>
      </c>
    </row>
    <row r="110" spans="1:14" ht="100.8">
      <c r="A110" s="91" t="str">
        <f>VLOOKUP(H110,[1]InfoPDD!A:J,2,FALSE)</f>
        <v>4.4</v>
      </c>
      <c r="B110" s="8" t="str">
        <f>VLOOKUP(H110,[1]InfoPDD!A:J,3,FALSE)</f>
        <v>Santa Marta Productiva y con más Oportunidades de Ingresos</v>
      </c>
      <c r="C110" s="8" t="str">
        <f>VLOOKUP(H110,[1]InfoPDD!A:J,4,FALSE)</f>
        <v>Santa Marta Ofrece al Mundo un Turismo Sostenible, Inclusivo y Diverso</v>
      </c>
      <c r="D110" s="8" t="str">
        <f>VLOOKUP(H110,[1]InfoPDD!A:J,5,FALSE)</f>
        <v xml:space="preserve"> Fortalecimiento de la gestión y dirección del Sector Comercio, Industria y Turismo</v>
      </c>
      <c r="E110" s="8" t="s">
        <v>1011</v>
      </c>
      <c r="F110" s="8" t="s">
        <v>1011</v>
      </c>
      <c r="G110" s="8" t="str">
        <f>VLOOKUP(H110,[1]InfoPDD!A:J,8,FALSE)</f>
        <v>Planes estratégicos elaborados</v>
      </c>
      <c r="H110" s="8" t="s">
        <v>1036</v>
      </c>
      <c r="I110" s="7">
        <f>VLOOKUP(H110,[1]InfoPDD!A:J,10,FALSE)</f>
        <v>0</v>
      </c>
      <c r="J110" s="8" t="s">
        <v>1519</v>
      </c>
      <c r="K110" s="17" t="s">
        <v>1040</v>
      </c>
      <c r="L110" s="72">
        <v>46054</v>
      </c>
      <c r="M110" s="72">
        <v>46262</v>
      </c>
      <c r="N110" s="81" t="s">
        <v>1195</v>
      </c>
    </row>
    <row r="111" spans="1:14" ht="100.8">
      <c r="A111" s="91" t="str">
        <f>VLOOKUP(H111,[1]InfoPDD!A:J,2,FALSE)</f>
        <v>4.4</v>
      </c>
      <c r="B111" s="8" t="str">
        <f>VLOOKUP(H111,[1]InfoPDD!A:J,3,FALSE)</f>
        <v>Santa Marta Productiva y con más Oportunidades de Ingresos</v>
      </c>
      <c r="C111" s="8" t="str">
        <f>VLOOKUP(H111,[1]InfoPDD!A:J,4,FALSE)</f>
        <v>Santa Marta Ofrece al Mundo un Turismo Sostenible, Inclusivo y Diverso</v>
      </c>
      <c r="D111" s="8" t="str">
        <f>VLOOKUP(H111,[1]InfoPDD!A:J,5,FALSE)</f>
        <v xml:space="preserve"> Fortalecimiento de la gestión y dirección del Sector Comercio, Industria y Turismo</v>
      </c>
      <c r="E111" s="8" t="s">
        <v>1011</v>
      </c>
      <c r="F111" s="8" t="s">
        <v>1011</v>
      </c>
      <c r="G111" s="8" t="str">
        <f>VLOOKUP(H111,[1]InfoPDD!A:J,8,FALSE)</f>
        <v>Planes estratégicos elaborados</v>
      </c>
      <c r="H111" s="8" t="s">
        <v>1036</v>
      </c>
      <c r="I111" s="7">
        <f>VLOOKUP(H111,[1]InfoPDD!A:J,10,FALSE)</f>
        <v>0</v>
      </c>
      <c r="J111" s="8" t="s">
        <v>1519</v>
      </c>
      <c r="K111" s="17" t="s">
        <v>1041</v>
      </c>
      <c r="L111" s="72">
        <v>46082</v>
      </c>
      <c r="M111" s="72">
        <v>46295</v>
      </c>
      <c r="N111" s="81" t="s">
        <v>1195</v>
      </c>
    </row>
    <row r="112" spans="1:14" ht="100.8">
      <c r="A112" s="91" t="str">
        <f>VLOOKUP(H112,[1]InfoPDD!A:J,2,FALSE)</f>
        <v>4.4</v>
      </c>
      <c r="B112" s="8" t="str">
        <f>VLOOKUP(H112,[1]InfoPDD!A:J,3,FALSE)</f>
        <v>Santa Marta Productiva y con más Oportunidades de Ingresos</v>
      </c>
      <c r="C112" s="8" t="str">
        <f>VLOOKUP(H112,[1]InfoPDD!A:J,4,FALSE)</f>
        <v>Santa Marta Ofrece al Mundo un Turismo Sostenible, Inclusivo y Diverso</v>
      </c>
      <c r="D112" s="8" t="str">
        <f>VLOOKUP(H112,[1]InfoPDD!A:J,5,FALSE)</f>
        <v xml:space="preserve"> Fortalecimiento de la gestión y dirección del Sector Comercio, Industria y Turismo</v>
      </c>
      <c r="E112" s="8" t="s">
        <v>1011</v>
      </c>
      <c r="F112" s="8" t="s">
        <v>1011</v>
      </c>
      <c r="G112" s="8" t="str">
        <f>VLOOKUP(H112,[1]InfoPDD!A:J,8,FALSE)</f>
        <v>Planes estratégicos elaborados</v>
      </c>
      <c r="H112" s="8" t="s">
        <v>1036</v>
      </c>
      <c r="I112" s="7">
        <f>VLOOKUP(H112,[1]InfoPDD!A:J,10,FALSE)</f>
        <v>0</v>
      </c>
      <c r="J112" s="8" t="s">
        <v>1519</v>
      </c>
      <c r="K112" s="17" t="s">
        <v>1196</v>
      </c>
      <c r="L112" s="72">
        <v>46023</v>
      </c>
      <c r="M112" s="72">
        <v>46309</v>
      </c>
      <c r="N112" s="81" t="s">
        <v>1195</v>
      </c>
    </row>
    <row r="113" spans="1:14" ht="100.8">
      <c r="A113" s="91" t="str">
        <f>VLOOKUP(H113,[1]InfoPDD!A:J,2,FALSE)</f>
        <v>4.4</v>
      </c>
      <c r="B113" s="8" t="str">
        <f>VLOOKUP(H113,[1]InfoPDD!A:J,3,FALSE)</f>
        <v>Santa Marta Productiva y con más Oportunidades de Ingresos</v>
      </c>
      <c r="C113" s="8" t="str">
        <f>VLOOKUP(H113,[1]InfoPDD!A:J,4,FALSE)</f>
        <v>Santa Marta Ofrece al Mundo un Turismo Sostenible, Inclusivo y Diverso</v>
      </c>
      <c r="D113" s="8" t="str">
        <f>VLOOKUP(H113,[1]InfoPDD!A:J,5,FALSE)</f>
        <v xml:space="preserve"> Fortalecimiento de la gestión y dirección del Sector Comercio, Industria y Turismo</v>
      </c>
      <c r="E113" s="8" t="s">
        <v>1011</v>
      </c>
      <c r="F113" s="8" t="s">
        <v>1011</v>
      </c>
      <c r="G113" s="8" t="str">
        <f>VLOOKUP(H113,[1]InfoPDD!A:J,8,FALSE)</f>
        <v>Planes estratégicos elaborados</v>
      </c>
      <c r="H113" s="8" t="s">
        <v>1036</v>
      </c>
      <c r="I113" s="7">
        <f>VLOOKUP(H113,[1]InfoPDD!A:J,10,FALSE)</f>
        <v>0</v>
      </c>
      <c r="J113" s="8" t="s">
        <v>1519</v>
      </c>
      <c r="K113" s="17" t="s">
        <v>1197</v>
      </c>
      <c r="L113" s="72">
        <v>46054</v>
      </c>
      <c r="M113" s="72">
        <v>46081</v>
      </c>
      <c r="N113" s="81" t="s">
        <v>1195</v>
      </c>
    </row>
    <row r="114" spans="1:14" ht="100.8">
      <c r="A114" s="91" t="str">
        <f>VLOOKUP(H114,[1]InfoPDD!A:J,2,FALSE)</f>
        <v>4.4</v>
      </c>
      <c r="B114" s="8" t="str">
        <f>VLOOKUP(H114,[1]InfoPDD!A:J,3,FALSE)</f>
        <v>Santa Marta Productiva y con más Oportunidades de Ingresos</v>
      </c>
      <c r="C114" s="8" t="str">
        <f>VLOOKUP(H114,[1]InfoPDD!A:J,4,FALSE)</f>
        <v>Santa Marta Ofrece al Mundo un Turismo Sostenible, Inclusivo y Diverso</v>
      </c>
      <c r="D114" s="8" t="str">
        <f>VLOOKUP(H114,[1]InfoPDD!A:J,5,FALSE)</f>
        <v xml:space="preserve"> Fortalecimiento de la gestión y dirección del Sector Comercio, Industria y Turismo</v>
      </c>
      <c r="E114" s="8" t="s">
        <v>1011</v>
      </c>
      <c r="F114" s="8" t="s">
        <v>1011</v>
      </c>
      <c r="G114" s="8" t="str">
        <f>VLOOKUP(H114,[1]InfoPDD!A:J,8,FALSE)</f>
        <v>Planes estratégicos elaborados</v>
      </c>
      <c r="H114" s="8" t="s">
        <v>1036</v>
      </c>
      <c r="I114" s="7">
        <f>VLOOKUP(H114,[1]InfoPDD!A:J,10,FALSE)</f>
        <v>0</v>
      </c>
      <c r="J114" s="8" t="s">
        <v>1519</v>
      </c>
      <c r="K114" s="17" t="s">
        <v>1198</v>
      </c>
      <c r="L114" s="72">
        <v>46023</v>
      </c>
      <c r="M114" s="72">
        <v>46203</v>
      </c>
      <c r="N114" s="81" t="s">
        <v>1195</v>
      </c>
    </row>
    <row r="115" spans="1:14" ht="100.8">
      <c r="A115" s="91" t="str">
        <f>VLOOKUP(H115,[1]InfoPDD!A:J,2,FALSE)</f>
        <v>4.4</v>
      </c>
      <c r="B115" s="8" t="str">
        <f>VLOOKUP(H115,[1]InfoPDD!A:J,3,FALSE)</f>
        <v>Santa Marta Productiva y con más Oportunidades de Ingresos</v>
      </c>
      <c r="C115" s="8" t="str">
        <f>VLOOKUP(H115,[1]InfoPDD!A:J,4,FALSE)</f>
        <v>Santa Marta Ofrece al Mundo un Turismo Sostenible, Inclusivo y Diverso</v>
      </c>
      <c r="D115" s="8" t="str">
        <f>VLOOKUP(H115,[1]InfoPDD!A:J,5,FALSE)</f>
        <v xml:space="preserve"> Fortalecimiento de la gestión y dirección del Sector Comercio, Industria y Turismo</v>
      </c>
      <c r="E115" s="8" t="s">
        <v>1011</v>
      </c>
      <c r="F115" s="8" t="s">
        <v>1011</v>
      </c>
      <c r="G115" s="8" t="str">
        <f>VLOOKUP(H115,[1]InfoPDD!A:J,8,FALSE)</f>
        <v>Planes estratégicos elaborados</v>
      </c>
      <c r="H115" s="8" t="s">
        <v>1036</v>
      </c>
      <c r="I115" s="7">
        <f>VLOOKUP(H115,[1]InfoPDD!A:J,10,FALSE)</f>
        <v>0</v>
      </c>
      <c r="J115" s="8" t="s">
        <v>1519</v>
      </c>
      <c r="K115" s="17" t="s">
        <v>1042</v>
      </c>
      <c r="L115" s="72">
        <v>46023</v>
      </c>
      <c r="M115" s="72">
        <v>46386</v>
      </c>
      <c r="N115" s="81" t="s">
        <v>1195</v>
      </c>
    </row>
    <row r="116" spans="1:14" ht="100.8">
      <c r="A116" s="91" t="str">
        <f>VLOOKUP(H116,[1]InfoPDD!A:J,2,FALSE)</f>
        <v>4.4</v>
      </c>
      <c r="B116" s="8" t="str">
        <f>VLOOKUP(H116,[1]InfoPDD!A:J,3,FALSE)</f>
        <v>Santa Marta Productiva y con más Oportunidades de Ingresos</v>
      </c>
      <c r="C116" s="8" t="str">
        <f>VLOOKUP(H116,[1]InfoPDD!A:J,4,FALSE)</f>
        <v>Santa Marta Ofrece al Mundo un Turismo Sostenible, Inclusivo y Diverso</v>
      </c>
      <c r="D116" s="8" t="str">
        <f>VLOOKUP(H116,[1]InfoPDD!A:J,5,FALSE)</f>
        <v xml:space="preserve"> Fortalecimiento de la gestión y dirección del Sector Comercio, Industria y Turismo</v>
      </c>
      <c r="E116" s="8" t="s">
        <v>1011</v>
      </c>
      <c r="F116" s="8" t="s">
        <v>1011</v>
      </c>
      <c r="G116" s="8" t="str">
        <f>VLOOKUP(H116,[1]InfoPDD!A:J,8,FALSE)</f>
        <v>Planes estratégicos elaborados</v>
      </c>
      <c r="H116" s="8" t="s">
        <v>1036</v>
      </c>
      <c r="I116" s="7">
        <f>VLOOKUP(H116,[1]InfoPDD!A:J,10,FALSE)</f>
        <v>0</v>
      </c>
      <c r="J116" s="8" t="s">
        <v>1519</v>
      </c>
      <c r="K116" s="17" t="s">
        <v>1043</v>
      </c>
      <c r="L116" s="72">
        <v>46023</v>
      </c>
      <c r="M116" s="72">
        <v>46386</v>
      </c>
      <c r="N116" s="81" t="s">
        <v>1195</v>
      </c>
    </row>
    <row r="117" spans="1:14" ht="100.8">
      <c r="A117" s="91" t="str">
        <f>VLOOKUP(H117,[1]InfoPDD!A:J,2,FALSE)</f>
        <v>4.4</v>
      </c>
      <c r="B117" s="8" t="str">
        <f>VLOOKUP(H117,[1]InfoPDD!A:J,3,FALSE)</f>
        <v>Santa Marta Productiva y con más Oportunidades de Ingresos</v>
      </c>
      <c r="C117" s="8" t="str">
        <f>VLOOKUP(H117,[1]InfoPDD!A:J,4,FALSE)</f>
        <v>Santa Marta Ofrece al Mundo un Turismo Sostenible, Inclusivo y Diverso</v>
      </c>
      <c r="D117" s="8" t="str">
        <f>VLOOKUP(H117,[1]InfoPDD!A:J,5,FALSE)</f>
        <v xml:space="preserve"> Fortalecimiento de la gestión y dirección del Sector Comercio, Industria y Turismo</v>
      </c>
      <c r="E117" s="8" t="s">
        <v>1011</v>
      </c>
      <c r="F117" s="8" t="s">
        <v>1011</v>
      </c>
      <c r="G117" s="8" t="str">
        <f>VLOOKUP(H117,[1]InfoPDD!A:J,8,FALSE)</f>
        <v>Planes estratégicos elaborados</v>
      </c>
      <c r="H117" s="8" t="s">
        <v>1036</v>
      </c>
      <c r="I117" s="7">
        <f>VLOOKUP(H117,[1]InfoPDD!A:J,10,FALSE)</f>
        <v>0</v>
      </c>
      <c r="J117" s="8" t="s">
        <v>1519</v>
      </c>
      <c r="K117" s="17" t="s">
        <v>1044</v>
      </c>
      <c r="L117" s="72">
        <v>46023</v>
      </c>
      <c r="M117" s="72">
        <v>46386</v>
      </c>
      <c r="N117" s="81" t="s">
        <v>1195</v>
      </c>
    </row>
    <row r="118" spans="1:14" ht="100.8">
      <c r="A118" s="91" t="str">
        <f>VLOOKUP(H118,[1]InfoPDD!A:J,2,FALSE)</f>
        <v>4.4</v>
      </c>
      <c r="B118" s="8" t="str">
        <f>VLOOKUP(H118,[1]InfoPDD!A:J,3,FALSE)</f>
        <v>Santa Marta Productiva y con más Oportunidades de Ingresos</v>
      </c>
      <c r="C118" s="8" t="str">
        <f>VLOOKUP(H118,[1]InfoPDD!A:J,4,FALSE)</f>
        <v>Santa Marta Ofrece al Mundo un Turismo Sostenible, Inclusivo y Diverso</v>
      </c>
      <c r="D118" s="8" t="str">
        <f>VLOOKUP(H118,[1]InfoPDD!A:J,5,FALSE)</f>
        <v xml:space="preserve"> Fortalecimiento de la gestión y dirección del Sector Comercio, Industria y Turismo</v>
      </c>
      <c r="E118" s="8" t="s">
        <v>1011</v>
      </c>
      <c r="F118" s="8" t="s">
        <v>1011</v>
      </c>
      <c r="G118" s="8" t="str">
        <f>VLOOKUP(H118,[1]InfoPDD!A:J,8,FALSE)</f>
        <v>Planes estratégicos elaborados</v>
      </c>
      <c r="H118" s="8" t="s">
        <v>1036</v>
      </c>
      <c r="I118" s="7">
        <f>VLOOKUP(H118,[1]InfoPDD!A:J,10,FALSE)</f>
        <v>0</v>
      </c>
      <c r="J118" s="8" t="s">
        <v>1519</v>
      </c>
      <c r="K118" s="17" t="s">
        <v>1045</v>
      </c>
      <c r="L118" s="72">
        <v>46023</v>
      </c>
      <c r="M118" s="72">
        <v>46386</v>
      </c>
      <c r="N118" s="81" t="s">
        <v>1195</v>
      </c>
    </row>
    <row r="119" spans="1:14" ht="57.6">
      <c r="A119" s="91" t="str">
        <f>VLOOKUP(H119,[1]InfoPDD!A:J,2,FALSE)</f>
        <v>4.5</v>
      </c>
      <c r="B119" s="8" t="str">
        <f>VLOOKUP(H119,[1]InfoPDD!A:J,3,FALSE)</f>
        <v>Santa Marta Productiva y con más Oportunidades de Ingresos</v>
      </c>
      <c r="C119" s="8" t="str">
        <f>VLOOKUP(H119,[1]InfoPDD!A:J,4,FALSE)</f>
        <v>Competitividad para la Transformación del Territorio</v>
      </c>
      <c r="D119" s="8" t="str">
        <f>VLOOKUP(H119,[1]InfoPDD!A:J,5,FALSE)</f>
        <v xml:space="preserve"> Productividad y competitividad de las empresas colombianas</v>
      </c>
      <c r="E119" s="8" t="s">
        <v>1011</v>
      </c>
      <c r="F119" s="8" t="s">
        <v>1011</v>
      </c>
      <c r="G119" s="8" t="str">
        <f>VLOOKUP(H119,[1]InfoPDD!A:J,8,FALSE)</f>
        <v>Documentos de análisis de impacto normativo o normas técnicas elaborados</v>
      </c>
      <c r="H119" s="8" t="s">
        <v>1046</v>
      </c>
      <c r="I119" s="7">
        <f>VLOOKUP(H119,[1]InfoPDD!A:J,10,FALSE)</f>
        <v>0</v>
      </c>
      <c r="J119" s="8" t="s">
        <v>1519</v>
      </c>
      <c r="K119" s="17" t="s">
        <v>1199</v>
      </c>
      <c r="L119" s="72">
        <v>46054</v>
      </c>
      <c r="M119" s="72">
        <v>46386</v>
      </c>
      <c r="N119" s="81" t="s">
        <v>350</v>
      </c>
    </row>
    <row r="120" spans="1:14" ht="57.6">
      <c r="A120" s="91" t="str">
        <f>VLOOKUP(H120,[1]InfoPDD!A:J,2,FALSE)</f>
        <v>4.5</v>
      </c>
      <c r="B120" s="8" t="str">
        <f>VLOOKUP(H120,[1]InfoPDD!A:J,3,FALSE)</f>
        <v>Santa Marta Productiva y con más Oportunidades de Ingresos</v>
      </c>
      <c r="C120" s="8" t="str">
        <f>VLOOKUP(H120,[1]InfoPDD!A:J,4,FALSE)</f>
        <v>Competitividad para la Transformación del Territorio</v>
      </c>
      <c r="D120" s="8" t="str">
        <f>VLOOKUP(H120,[1]InfoPDD!A:J,5,FALSE)</f>
        <v xml:space="preserve"> Productividad y competitividad de las empresas colombianas</v>
      </c>
      <c r="E120" s="8" t="s">
        <v>1011</v>
      </c>
      <c r="F120" s="8" t="s">
        <v>1011</v>
      </c>
      <c r="G120" s="8" t="str">
        <f>VLOOKUP(H120,[1]InfoPDD!A:J,8,FALSE)</f>
        <v>Documentos de análisis de impacto normativo o normas técnicas elaborados</v>
      </c>
      <c r="H120" s="8" t="s">
        <v>1046</v>
      </c>
      <c r="I120" s="7">
        <f>VLOOKUP(H120,[1]InfoPDD!A:J,10,FALSE)</f>
        <v>0</v>
      </c>
      <c r="J120" s="8" t="s">
        <v>1519</v>
      </c>
      <c r="K120" s="17" t="s">
        <v>1047</v>
      </c>
      <c r="L120" s="72">
        <v>46054</v>
      </c>
      <c r="M120" s="72">
        <v>46386</v>
      </c>
      <c r="N120" s="8" t="s">
        <v>350</v>
      </c>
    </row>
    <row r="121" spans="1:14" ht="100.8">
      <c r="A121" s="91" t="str">
        <f>VLOOKUP(H121,[1]InfoPDD!A:J,2,FALSE)</f>
        <v>4.4</v>
      </c>
      <c r="B121" s="8" t="str">
        <f>VLOOKUP(H121,[1]InfoPDD!A:J,3,FALSE)</f>
        <v>Santa Marta Productiva y con más Oportunidades de Ingresos</v>
      </c>
      <c r="C121" s="8" t="str">
        <f>VLOOKUP(H121,[1]InfoPDD!A:J,4,FALSE)</f>
        <v>Santa Marta Ofrece al Mundo un Turismo Sostenible, Inclusivo y Diverso</v>
      </c>
      <c r="D121" s="8" t="str">
        <f>VLOOKUP(H121,[1]InfoPDD!A:J,5,FALSE)</f>
        <v xml:space="preserve"> Fortalecimiento de la gestión y dirección del Sector Comercio, Industria y Turismo</v>
      </c>
      <c r="E121" s="8" t="s">
        <v>1011</v>
      </c>
      <c r="F121" s="8" t="s">
        <v>1011</v>
      </c>
      <c r="G121" s="8" t="str">
        <f>VLOOKUP(H121,[1]InfoPDD!A:J,8,FALSE)</f>
        <v>Planes estratégicos elaborados</v>
      </c>
      <c r="H121" s="8" t="s">
        <v>1036</v>
      </c>
      <c r="I121" s="7">
        <f>VLOOKUP(H121,[1]InfoPDD!A:J,10,FALSE)</f>
        <v>0</v>
      </c>
      <c r="J121" s="8" t="s">
        <v>1519</v>
      </c>
      <c r="K121" s="17" t="s">
        <v>1037</v>
      </c>
      <c r="L121" s="72">
        <v>46023</v>
      </c>
      <c r="M121" s="72">
        <v>46203</v>
      </c>
      <c r="N121" s="8" t="s">
        <v>1195</v>
      </c>
    </row>
    <row r="122" spans="1:14" ht="100.8">
      <c r="A122" s="91" t="str">
        <f>VLOOKUP(H122,[1]InfoPDD!A:J,2,FALSE)</f>
        <v>4.4</v>
      </c>
      <c r="B122" s="8" t="str">
        <f>VLOOKUP(H122,[1]InfoPDD!A:J,3,FALSE)</f>
        <v>Santa Marta Productiva y con más Oportunidades de Ingresos</v>
      </c>
      <c r="C122" s="8" t="str">
        <f>VLOOKUP(H122,[1]InfoPDD!A:J,4,FALSE)</f>
        <v>Santa Marta Ofrece al Mundo un Turismo Sostenible, Inclusivo y Diverso</v>
      </c>
      <c r="D122" s="8" t="str">
        <f>VLOOKUP(H122,[1]InfoPDD!A:J,5,FALSE)</f>
        <v xml:space="preserve"> Fortalecimiento de la gestión y dirección del Sector Comercio, Industria y Turismo</v>
      </c>
      <c r="E122" s="8" t="s">
        <v>1011</v>
      </c>
      <c r="F122" s="8" t="s">
        <v>1011</v>
      </c>
      <c r="G122" s="8" t="str">
        <f>VLOOKUP(H122,[1]InfoPDD!A:J,8,FALSE)</f>
        <v>Planes estratégicos elaborados</v>
      </c>
      <c r="H122" s="8" t="s">
        <v>1036</v>
      </c>
      <c r="I122" s="7">
        <f>VLOOKUP(H122,[1]InfoPDD!A:J,10,FALSE)</f>
        <v>0</v>
      </c>
      <c r="J122" s="8" t="s">
        <v>1519</v>
      </c>
      <c r="K122" s="17" t="s">
        <v>1038</v>
      </c>
      <c r="L122" s="72">
        <v>46023</v>
      </c>
      <c r="M122" s="72">
        <v>46387</v>
      </c>
      <c r="N122" s="8" t="s">
        <v>1195</v>
      </c>
    </row>
    <row r="123" spans="1:14" ht="100.8">
      <c r="A123" s="91" t="str">
        <f>VLOOKUP(H123,[1]InfoPDD!A:J,2,FALSE)</f>
        <v>4.4</v>
      </c>
      <c r="B123" s="8" t="str">
        <f>VLOOKUP(H123,[1]InfoPDD!A:J,3,FALSE)</f>
        <v>Santa Marta Productiva y con más Oportunidades de Ingresos</v>
      </c>
      <c r="C123" s="8" t="str">
        <f>VLOOKUP(H123,[1]InfoPDD!A:J,4,FALSE)</f>
        <v>Santa Marta Ofrece al Mundo un Turismo Sostenible, Inclusivo y Diverso</v>
      </c>
      <c r="D123" s="8" t="str">
        <f>VLOOKUP(H123,[1]InfoPDD!A:J,5,FALSE)</f>
        <v xml:space="preserve"> Fortalecimiento de la gestión y dirección del Sector Comercio, Industria y Turismo</v>
      </c>
      <c r="E123" s="8" t="s">
        <v>1011</v>
      </c>
      <c r="F123" s="8" t="s">
        <v>1011</v>
      </c>
      <c r="G123" s="8" t="str">
        <f>VLOOKUP(H123,[1]InfoPDD!A:J,8,FALSE)</f>
        <v>Planes estratégicos elaborados</v>
      </c>
      <c r="H123" s="8" t="s">
        <v>1036</v>
      </c>
      <c r="I123" s="7">
        <f>VLOOKUP(H123,[1]InfoPDD!A:J,10,FALSE)</f>
        <v>0</v>
      </c>
      <c r="J123" s="8" t="s">
        <v>1519</v>
      </c>
      <c r="K123" s="17" t="s">
        <v>1039</v>
      </c>
      <c r="L123" s="72">
        <v>46054</v>
      </c>
      <c r="M123" s="72">
        <v>46295</v>
      </c>
      <c r="N123" s="8" t="s">
        <v>1195</v>
      </c>
    </row>
    <row r="124" spans="1:14" ht="100.8">
      <c r="A124" s="91" t="str">
        <f>VLOOKUP(H124,[1]InfoPDD!A:J,2,FALSE)</f>
        <v>4.4</v>
      </c>
      <c r="B124" s="8" t="str">
        <f>VLOOKUP(H124,[1]InfoPDD!A:J,3,FALSE)</f>
        <v>Santa Marta Productiva y con más Oportunidades de Ingresos</v>
      </c>
      <c r="C124" s="8" t="str">
        <f>VLOOKUP(H124,[1]InfoPDD!A:J,4,FALSE)</f>
        <v>Santa Marta Ofrece al Mundo un Turismo Sostenible, Inclusivo y Diverso</v>
      </c>
      <c r="D124" s="8" t="str">
        <f>VLOOKUP(H124,[1]InfoPDD!A:J,5,FALSE)</f>
        <v xml:space="preserve"> Fortalecimiento de la gestión y dirección del Sector Comercio, Industria y Turismo</v>
      </c>
      <c r="E124" s="8" t="s">
        <v>1011</v>
      </c>
      <c r="F124" s="8" t="s">
        <v>1011</v>
      </c>
      <c r="G124" s="8" t="str">
        <f>VLOOKUP(H124,[1]InfoPDD!A:J,8,FALSE)</f>
        <v>Planes estratégicos elaborados</v>
      </c>
      <c r="H124" s="8" t="s">
        <v>1036</v>
      </c>
      <c r="I124" s="7">
        <f>VLOOKUP(H124,[1]InfoPDD!A:J,10,FALSE)</f>
        <v>0</v>
      </c>
      <c r="J124" s="8" t="s">
        <v>1519</v>
      </c>
      <c r="K124" s="17" t="s">
        <v>1040</v>
      </c>
      <c r="L124" s="72">
        <v>46054</v>
      </c>
      <c r="M124" s="72">
        <v>46262</v>
      </c>
      <c r="N124" s="8" t="s">
        <v>1195</v>
      </c>
    </row>
    <row r="125" spans="1:14" ht="100.8">
      <c r="A125" s="91" t="str">
        <f>VLOOKUP(H125,[1]InfoPDD!A:J,2,FALSE)</f>
        <v>4.4</v>
      </c>
      <c r="B125" s="8" t="str">
        <f>VLOOKUP(H125,[1]InfoPDD!A:J,3,FALSE)</f>
        <v>Santa Marta Productiva y con más Oportunidades de Ingresos</v>
      </c>
      <c r="C125" s="8" t="str">
        <f>VLOOKUP(H125,[1]InfoPDD!A:J,4,FALSE)</f>
        <v>Santa Marta Ofrece al Mundo un Turismo Sostenible, Inclusivo y Diverso</v>
      </c>
      <c r="D125" s="8" t="str">
        <f>VLOOKUP(H125,[1]InfoPDD!A:J,5,FALSE)</f>
        <v xml:space="preserve"> Fortalecimiento de la gestión y dirección del Sector Comercio, Industria y Turismo</v>
      </c>
      <c r="E125" s="8" t="s">
        <v>1011</v>
      </c>
      <c r="F125" s="8" t="s">
        <v>1011</v>
      </c>
      <c r="G125" s="8" t="str">
        <f>VLOOKUP(H125,[1]InfoPDD!A:J,8,FALSE)</f>
        <v>Planes estratégicos elaborados</v>
      </c>
      <c r="H125" s="8" t="s">
        <v>1036</v>
      </c>
      <c r="I125" s="7">
        <f>VLOOKUP(H125,[1]InfoPDD!A:J,10,FALSE)</f>
        <v>0</v>
      </c>
      <c r="J125" s="8" t="s">
        <v>1519</v>
      </c>
      <c r="K125" s="17" t="s">
        <v>1041</v>
      </c>
      <c r="L125" s="72">
        <v>46082</v>
      </c>
      <c r="M125" s="72">
        <v>46295</v>
      </c>
      <c r="N125" s="8" t="s">
        <v>1195</v>
      </c>
    </row>
    <row r="126" spans="1:14" ht="100.8">
      <c r="A126" s="91" t="str">
        <f>VLOOKUP(H126,[1]InfoPDD!A:J,2,FALSE)</f>
        <v>4.4</v>
      </c>
      <c r="B126" s="8" t="str">
        <f>VLOOKUP(H126,[1]InfoPDD!A:J,3,FALSE)</f>
        <v>Santa Marta Productiva y con más Oportunidades de Ingresos</v>
      </c>
      <c r="C126" s="8" t="str">
        <f>VLOOKUP(H126,[1]InfoPDD!A:J,4,FALSE)</f>
        <v>Santa Marta Ofrece al Mundo un Turismo Sostenible, Inclusivo y Diverso</v>
      </c>
      <c r="D126" s="8" t="str">
        <f>VLOOKUP(H126,[1]InfoPDD!A:J,5,FALSE)</f>
        <v xml:space="preserve"> Fortalecimiento de la gestión y dirección del Sector Comercio, Industria y Turismo</v>
      </c>
      <c r="E126" s="8" t="s">
        <v>1011</v>
      </c>
      <c r="F126" s="8" t="s">
        <v>1011</v>
      </c>
      <c r="G126" s="8" t="str">
        <f>VLOOKUP(H126,[1]InfoPDD!A:J,8,FALSE)</f>
        <v>Planes estratégicos elaborados</v>
      </c>
      <c r="H126" s="8" t="s">
        <v>1036</v>
      </c>
      <c r="I126" s="7">
        <f>VLOOKUP(H126,[1]InfoPDD!A:J,10,FALSE)</f>
        <v>0</v>
      </c>
      <c r="J126" s="8" t="s">
        <v>1519</v>
      </c>
      <c r="K126" s="17" t="s">
        <v>1196</v>
      </c>
      <c r="L126" s="72">
        <v>46023</v>
      </c>
      <c r="M126" s="72">
        <v>46309</v>
      </c>
      <c r="N126" s="8" t="s">
        <v>1195</v>
      </c>
    </row>
    <row r="127" spans="1:14" ht="100.8">
      <c r="A127" s="91" t="str">
        <f>VLOOKUP(H127,[1]InfoPDD!A:J,2,FALSE)</f>
        <v>4.4</v>
      </c>
      <c r="B127" s="8" t="str">
        <f>VLOOKUP(H127,[1]InfoPDD!A:J,3,FALSE)</f>
        <v>Santa Marta Productiva y con más Oportunidades de Ingresos</v>
      </c>
      <c r="C127" s="8" t="str">
        <f>VLOOKUP(H127,[1]InfoPDD!A:J,4,FALSE)</f>
        <v>Santa Marta Ofrece al Mundo un Turismo Sostenible, Inclusivo y Diverso</v>
      </c>
      <c r="D127" s="8" t="str">
        <f>VLOOKUP(H127,[1]InfoPDD!A:J,5,FALSE)</f>
        <v xml:space="preserve"> Fortalecimiento de la gestión y dirección del Sector Comercio, Industria y Turismo</v>
      </c>
      <c r="E127" s="8" t="s">
        <v>1011</v>
      </c>
      <c r="F127" s="8" t="s">
        <v>1011</v>
      </c>
      <c r="G127" s="8" t="str">
        <f>VLOOKUP(H127,[1]InfoPDD!A:J,8,FALSE)</f>
        <v>Planes estratégicos elaborados</v>
      </c>
      <c r="H127" s="8" t="s">
        <v>1036</v>
      </c>
      <c r="I127" s="7">
        <f>VLOOKUP(H127,[1]InfoPDD!A:J,10,FALSE)</f>
        <v>0</v>
      </c>
      <c r="J127" s="8" t="s">
        <v>1519</v>
      </c>
      <c r="K127" s="17" t="s">
        <v>1197</v>
      </c>
      <c r="L127" s="72">
        <v>46054</v>
      </c>
      <c r="M127" s="72">
        <v>46081</v>
      </c>
      <c r="N127" s="8" t="s">
        <v>1195</v>
      </c>
    </row>
    <row r="128" spans="1:14" ht="100.8">
      <c r="A128" s="91" t="str">
        <f>VLOOKUP(H128,[1]InfoPDD!A:J,2,FALSE)</f>
        <v>4.4</v>
      </c>
      <c r="B128" s="8" t="str">
        <f>VLOOKUP(H128,[1]InfoPDD!A:J,3,FALSE)</f>
        <v>Santa Marta Productiva y con más Oportunidades de Ingresos</v>
      </c>
      <c r="C128" s="8" t="str">
        <f>VLOOKUP(H128,[1]InfoPDD!A:J,4,FALSE)</f>
        <v>Santa Marta Ofrece al Mundo un Turismo Sostenible, Inclusivo y Diverso</v>
      </c>
      <c r="D128" s="8" t="str">
        <f>VLOOKUP(H128,[1]InfoPDD!A:J,5,FALSE)</f>
        <v xml:space="preserve"> Fortalecimiento de la gestión y dirección del Sector Comercio, Industria y Turismo</v>
      </c>
      <c r="E128" s="8" t="s">
        <v>1011</v>
      </c>
      <c r="F128" s="8" t="s">
        <v>1011</v>
      </c>
      <c r="G128" s="8" t="str">
        <f>VLOOKUP(H128,[1]InfoPDD!A:J,8,FALSE)</f>
        <v>Planes estratégicos elaborados</v>
      </c>
      <c r="H128" s="8" t="s">
        <v>1036</v>
      </c>
      <c r="I128" s="7">
        <f>VLOOKUP(H128,[1]InfoPDD!A:J,10,FALSE)</f>
        <v>0</v>
      </c>
      <c r="J128" s="8" t="s">
        <v>1519</v>
      </c>
      <c r="K128" s="17" t="s">
        <v>1198</v>
      </c>
      <c r="L128" s="72">
        <v>46023</v>
      </c>
      <c r="M128" s="72">
        <v>46203</v>
      </c>
      <c r="N128" s="8" t="s">
        <v>1195</v>
      </c>
    </row>
    <row r="129" spans="1:14" ht="100.8">
      <c r="A129" s="91" t="str">
        <f>VLOOKUP(H129,[1]InfoPDD!A:J,2,FALSE)</f>
        <v>4.4</v>
      </c>
      <c r="B129" s="8" t="str">
        <f>VLOOKUP(H129,[1]InfoPDD!A:J,3,FALSE)</f>
        <v>Santa Marta Productiva y con más Oportunidades de Ingresos</v>
      </c>
      <c r="C129" s="8" t="str">
        <f>VLOOKUP(H129,[1]InfoPDD!A:J,4,FALSE)</f>
        <v>Santa Marta Ofrece al Mundo un Turismo Sostenible, Inclusivo y Diverso</v>
      </c>
      <c r="D129" s="8" t="str">
        <f>VLOOKUP(H129,[1]InfoPDD!A:J,5,FALSE)</f>
        <v xml:space="preserve"> Fortalecimiento de la gestión y dirección del Sector Comercio, Industria y Turismo</v>
      </c>
      <c r="E129" s="8" t="s">
        <v>1011</v>
      </c>
      <c r="F129" s="8" t="s">
        <v>1011</v>
      </c>
      <c r="G129" s="8" t="str">
        <f>VLOOKUP(H129,[1]InfoPDD!A:J,8,FALSE)</f>
        <v>Planes estratégicos elaborados</v>
      </c>
      <c r="H129" s="8" t="s">
        <v>1036</v>
      </c>
      <c r="I129" s="7">
        <f>VLOOKUP(H129,[1]InfoPDD!A:J,10,FALSE)</f>
        <v>0</v>
      </c>
      <c r="J129" s="8" t="s">
        <v>1519</v>
      </c>
      <c r="K129" s="17" t="s">
        <v>1042</v>
      </c>
      <c r="L129" s="72">
        <v>46023</v>
      </c>
      <c r="M129" s="72">
        <v>46386</v>
      </c>
      <c r="N129" s="8" t="s">
        <v>1195</v>
      </c>
    </row>
    <row r="130" spans="1:14" ht="100.8">
      <c r="A130" s="91" t="str">
        <f>VLOOKUP(H130,[1]InfoPDD!A:J,2,FALSE)</f>
        <v>4.4</v>
      </c>
      <c r="B130" s="8" t="str">
        <f>VLOOKUP(H130,[1]InfoPDD!A:J,3,FALSE)</f>
        <v>Santa Marta Productiva y con más Oportunidades de Ingresos</v>
      </c>
      <c r="C130" s="8" t="str">
        <f>VLOOKUP(H130,[1]InfoPDD!A:J,4,FALSE)</f>
        <v>Santa Marta Ofrece al Mundo un Turismo Sostenible, Inclusivo y Diverso</v>
      </c>
      <c r="D130" s="8" t="str">
        <f>VLOOKUP(H130,[1]InfoPDD!A:J,5,FALSE)</f>
        <v xml:space="preserve"> Fortalecimiento de la gestión y dirección del Sector Comercio, Industria y Turismo</v>
      </c>
      <c r="E130" s="8" t="s">
        <v>1011</v>
      </c>
      <c r="F130" s="8" t="s">
        <v>1011</v>
      </c>
      <c r="G130" s="8" t="str">
        <f>VLOOKUP(H130,[1]InfoPDD!A:J,8,FALSE)</f>
        <v>Planes estratégicos elaborados</v>
      </c>
      <c r="H130" s="8" t="s">
        <v>1036</v>
      </c>
      <c r="I130" s="7">
        <f>VLOOKUP(H130,[1]InfoPDD!A:J,10,FALSE)</f>
        <v>0</v>
      </c>
      <c r="J130" s="8" t="s">
        <v>1519</v>
      </c>
      <c r="K130" s="17" t="s">
        <v>1043</v>
      </c>
      <c r="L130" s="72">
        <v>46023</v>
      </c>
      <c r="M130" s="72">
        <v>46386</v>
      </c>
      <c r="N130" s="8" t="s">
        <v>1195</v>
      </c>
    </row>
    <row r="131" spans="1:14" ht="100.8">
      <c r="A131" s="91" t="str">
        <f>VLOOKUP(H131,[1]InfoPDD!A:J,2,FALSE)</f>
        <v>4.4</v>
      </c>
      <c r="B131" s="8" t="str">
        <f>VLOOKUP(H131,[1]InfoPDD!A:J,3,FALSE)</f>
        <v>Santa Marta Productiva y con más Oportunidades de Ingresos</v>
      </c>
      <c r="C131" s="8" t="str">
        <f>VLOOKUP(H131,[1]InfoPDD!A:J,4,FALSE)</f>
        <v>Santa Marta Ofrece al Mundo un Turismo Sostenible, Inclusivo y Diverso</v>
      </c>
      <c r="D131" s="8" t="str">
        <f>VLOOKUP(H131,[1]InfoPDD!A:J,5,FALSE)</f>
        <v xml:space="preserve"> Fortalecimiento de la gestión y dirección del Sector Comercio, Industria y Turismo</v>
      </c>
      <c r="E131" s="8" t="s">
        <v>1011</v>
      </c>
      <c r="F131" s="8" t="s">
        <v>1011</v>
      </c>
      <c r="G131" s="8" t="str">
        <f>VLOOKUP(H131,[1]InfoPDD!A:J,8,FALSE)</f>
        <v>Planes estratégicos elaborados</v>
      </c>
      <c r="H131" s="8" t="s">
        <v>1036</v>
      </c>
      <c r="I131" s="7">
        <f>VLOOKUP(H131,[1]InfoPDD!A:J,10,FALSE)</f>
        <v>0</v>
      </c>
      <c r="J131" s="8" t="s">
        <v>1519</v>
      </c>
      <c r="K131" s="17" t="s">
        <v>1044</v>
      </c>
      <c r="L131" s="72">
        <v>46023</v>
      </c>
      <c r="M131" s="72">
        <v>46386</v>
      </c>
      <c r="N131" s="8" t="s">
        <v>1195</v>
      </c>
    </row>
    <row r="132" spans="1:14" ht="100.8">
      <c r="A132" s="91" t="str">
        <f>VLOOKUP(H132,[1]InfoPDD!A:J,2,FALSE)</f>
        <v>4.4</v>
      </c>
      <c r="B132" s="8" t="str">
        <f>VLOOKUP(H132,[1]InfoPDD!A:J,3,FALSE)</f>
        <v>Santa Marta Productiva y con más Oportunidades de Ingresos</v>
      </c>
      <c r="C132" s="8" t="str">
        <f>VLOOKUP(H132,[1]InfoPDD!A:J,4,FALSE)</f>
        <v>Santa Marta Ofrece al Mundo un Turismo Sostenible, Inclusivo y Diverso</v>
      </c>
      <c r="D132" s="8" t="str">
        <f>VLOOKUP(H132,[1]InfoPDD!A:J,5,FALSE)</f>
        <v xml:space="preserve"> Fortalecimiento de la gestión y dirección del Sector Comercio, Industria y Turismo</v>
      </c>
      <c r="E132" s="8" t="s">
        <v>1011</v>
      </c>
      <c r="F132" s="8" t="s">
        <v>1011</v>
      </c>
      <c r="G132" s="8" t="str">
        <f>VLOOKUP(H132,[1]InfoPDD!A:J,8,FALSE)</f>
        <v>Planes estratégicos elaborados</v>
      </c>
      <c r="H132" s="8" t="s">
        <v>1036</v>
      </c>
      <c r="I132" s="7">
        <f>VLOOKUP(H132,[1]InfoPDD!A:J,10,FALSE)</f>
        <v>0</v>
      </c>
      <c r="J132" s="8" t="s">
        <v>1519</v>
      </c>
      <c r="K132" s="17" t="s">
        <v>1045</v>
      </c>
      <c r="L132" s="72">
        <v>46023</v>
      </c>
      <c r="M132" s="72">
        <v>46386</v>
      </c>
      <c r="N132" s="8" t="s">
        <v>1195</v>
      </c>
    </row>
    <row r="133" spans="1:14" ht="57.6">
      <c r="A133" s="91" t="str">
        <f>VLOOKUP(H133,[1]InfoPDD!A:J,2,FALSE)</f>
        <v>4.5</v>
      </c>
      <c r="B133" s="8" t="str">
        <f>VLOOKUP(H133,[1]InfoPDD!A:J,3,FALSE)</f>
        <v>Santa Marta Productiva y con más Oportunidades de Ingresos</v>
      </c>
      <c r="C133" s="8" t="str">
        <f>VLOOKUP(H133,[1]InfoPDD!A:J,4,FALSE)</f>
        <v>Competitividad para la Transformación del Territorio</v>
      </c>
      <c r="D133" s="8" t="str">
        <f>VLOOKUP(H133,[1]InfoPDD!A:J,5,FALSE)</f>
        <v xml:space="preserve"> Productividad y competitividad de las empresas colombianas</v>
      </c>
      <c r="E133" s="8" t="s">
        <v>1011</v>
      </c>
      <c r="F133" s="8" t="s">
        <v>1011</v>
      </c>
      <c r="G133" s="8" t="str">
        <f>VLOOKUP(H133,[1]InfoPDD!A:J,8,FALSE)</f>
        <v>Documentos de análisis de impacto normativo o normas técnicas elaborados</v>
      </c>
      <c r="H133" s="8" t="s">
        <v>1046</v>
      </c>
      <c r="I133" s="7">
        <f>VLOOKUP(H133,[1]InfoPDD!A:J,10,FALSE)</f>
        <v>0</v>
      </c>
      <c r="J133" s="8" t="s">
        <v>1519</v>
      </c>
      <c r="K133" s="17" t="s">
        <v>1199</v>
      </c>
      <c r="L133" s="72">
        <v>46054</v>
      </c>
      <c r="M133" s="72">
        <v>46386</v>
      </c>
      <c r="N133" s="8" t="s">
        <v>350</v>
      </c>
    </row>
    <row r="134" spans="1:14" ht="57.6">
      <c r="A134" s="91" t="str">
        <f>VLOOKUP(H134,[1]InfoPDD!A:J,2,FALSE)</f>
        <v>4.5</v>
      </c>
      <c r="B134" s="8" t="str">
        <f>VLOOKUP(H134,[1]InfoPDD!A:J,3,FALSE)</f>
        <v>Santa Marta Productiva y con más Oportunidades de Ingresos</v>
      </c>
      <c r="C134" s="8" t="str">
        <f>VLOOKUP(H134,[1]InfoPDD!A:J,4,FALSE)</f>
        <v>Competitividad para la Transformación del Territorio</v>
      </c>
      <c r="D134" s="8" t="str">
        <f>VLOOKUP(H134,[1]InfoPDD!A:J,5,FALSE)</f>
        <v xml:space="preserve"> Productividad y competitividad de las empresas colombianas</v>
      </c>
      <c r="E134" s="8" t="s">
        <v>1011</v>
      </c>
      <c r="F134" s="8" t="s">
        <v>1011</v>
      </c>
      <c r="G134" s="8" t="str">
        <f>VLOOKUP(H134,[1]InfoPDD!A:J,8,FALSE)</f>
        <v>Documentos de análisis de impacto normativo o normas técnicas elaborados</v>
      </c>
      <c r="H134" s="8" t="s">
        <v>1046</v>
      </c>
      <c r="I134" s="7">
        <f>VLOOKUP(H134,[1]InfoPDD!A:J,10,FALSE)</f>
        <v>0</v>
      </c>
      <c r="J134" s="8" t="s">
        <v>1519</v>
      </c>
      <c r="K134" s="17" t="s">
        <v>1047</v>
      </c>
      <c r="L134" s="72">
        <v>46054</v>
      </c>
      <c r="M134" s="72">
        <v>46386</v>
      </c>
      <c r="N134" s="8" t="s">
        <v>350</v>
      </c>
    </row>
    <row r="135" spans="1:14" ht="57.6">
      <c r="A135" s="91" t="str">
        <f>VLOOKUP(H135,[1]InfoPDD!A:J,2,FALSE)</f>
        <v>4.5</v>
      </c>
      <c r="B135" s="8" t="str">
        <f>VLOOKUP(H135,[1]InfoPDD!A:J,3,FALSE)</f>
        <v>Santa Marta Productiva y con más Oportunidades de Ingresos</v>
      </c>
      <c r="C135" s="8" t="str">
        <f>VLOOKUP(H135,[1]InfoPDD!A:J,4,FALSE)</f>
        <v>Competitividad para la Transformación del Territorio</v>
      </c>
      <c r="D135" s="8" t="str">
        <f>VLOOKUP(H135,[1]InfoPDD!A:J,5,FALSE)</f>
        <v xml:space="preserve"> Internacionalización de la economía</v>
      </c>
      <c r="E135" s="8" t="s">
        <v>1011</v>
      </c>
      <c r="F135" s="8" t="s">
        <v>1011</v>
      </c>
      <c r="G135" s="8" t="str">
        <f>VLOOKUP(H135,[1]InfoPDD!A:J,8,FALSE)</f>
        <v>Rondas de negociaciones organizadas y/o asistidas</v>
      </c>
      <c r="H135" s="8" t="s">
        <v>1048</v>
      </c>
      <c r="I135" s="7">
        <f>VLOOKUP(H135,[1]InfoPDD!A:J,10,FALSE)</f>
        <v>500</v>
      </c>
      <c r="J135" s="8" t="s">
        <v>1519</v>
      </c>
      <c r="K135" s="17" t="s">
        <v>1049</v>
      </c>
      <c r="L135" s="72">
        <v>46054</v>
      </c>
      <c r="M135" s="72">
        <v>46386</v>
      </c>
      <c r="N135" s="8" t="s">
        <v>350</v>
      </c>
    </row>
    <row r="136" spans="1:14" ht="57.6">
      <c r="A136" s="91" t="str">
        <f>VLOOKUP(H136,[1]InfoPDD!A:J,2,FALSE)</f>
        <v>4.5</v>
      </c>
      <c r="B136" s="8" t="str">
        <f>VLOOKUP(H136,[1]InfoPDD!A:J,3,FALSE)</f>
        <v>Santa Marta Productiva y con más Oportunidades de Ingresos</v>
      </c>
      <c r="C136" s="8" t="str">
        <f>VLOOKUP(H136,[1]InfoPDD!A:J,4,FALSE)</f>
        <v>Competitividad para la Transformación del Territorio</v>
      </c>
      <c r="D136" s="8" t="str">
        <f>VLOOKUP(H136,[1]InfoPDD!A:J,5,FALSE)</f>
        <v xml:space="preserve"> Internacionalización de la economía</v>
      </c>
      <c r="E136" s="8" t="s">
        <v>1011</v>
      </c>
      <c r="F136" s="8" t="s">
        <v>1011</v>
      </c>
      <c r="G136" s="8" t="str">
        <f>VLOOKUP(H136,[1]InfoPDD!A:J,8,FALSE)</f>
        <v>Rondas de negociaciones organizadas y/o asistidas</v>
      </c>
      <c r="H136" s="8" t="s">
        <v>1048</v>
      </c>
      <c r="I136" s="7">
        <f>VLOOKUP(H136,[1]InfoPDD!A:J,10,FALSE)</f>
        <v>500</v>
      </c>
      <c r="J136" s="8" t="s">
        <v>1519</v>
      </c>
      <c r="K136" s="17" t="s">
        <v>1050</v>
      </c>
      <c r="L136" s="72">
        <v>46054</v>
      </c>
      <c r="M136" s="72">
        <v>46386</v>
      </c>
      <c r="N136" s="8" t="s">
        <v>350</v>
      </c>
    </row>
    <row r="137" spans="1:14" ht="57.6">
      <c r="A137" s="91" t="str">
        <f>VLOOKUP(H137,[1]InfoPDD!A:J,2,FALSE)</f>
        <v>4.5</v>
      </c>
      <c r="B137" s="8" t="str">
        <f>VLOOKUP(H137,[1]InfoPDD!A:J,3,FALSE)</f>
        <v>Santa Marta Productiva y con más Oportunidades de Ingresos</v>
      </c>
      <c r="C137" s="8" t="str">
        <f>VLOOKUP(H137,[1]InfoPDD!A:J,4,FALSE)</f>
        <v>Competitividad para la Transformación del Territorio</v>
      </c>
      <c r="D137" s="8" t="str">
        <f>VLOOKUP(H137,[1]InfoPDD!A:J,5,FALSE)</f>
        <v xml:space="preserve"> Internacionalización de la economía</v>
      </c>
      <c r="E137" s="8" t="s">
        <v>1011</v>
      </c>
      <c r="F137" s="8" t="s">
        <v>1011</v>
      </c>
      <c r="G137" s="8" t="str">
        <f>VLOOKUP(H137,[1]InfoPDD!A:J,8,FALSE)</f>
        <v>Rondas de negociaciones organizadas y/o asistidas</v>
      </c>
      <c r="H137" s="8" t="s">
        <v>1048</v>
      </c>
      <c r="I137" s="7">
        <f>VLOOKUP(H137,[1]InfoPDD!A:J,10,FALSE)</f>
        <v>500</v>
      </c>
      <c r="J137" s="8" t="s">
        <v>1519</v>
      </c>
      <c r="K137" s="17" t="s">
        <v>1051</v>
      </c>
      <c r="L137" s="72">
        <v>46054</v>
      </c>
      <c r="M137" s="72">
        <v>46386</v>
      </c>
      <c r="N137" s="8" t="s">
        <v>350</v>
      </c>
    </row>
    <row r="138" spans="1:14" ht="57.6">
      <c r="A138" s="91" t="str">
        <f>VLOOKUP(H138,[1]InfoPDD!A:J,2,FALSE)</f>
        <v>4.5</v>
      </c>
      <c r="B138" s="8" t="str">
        <f>VLOOKUP(H138,[1]InfoPDD!A:J,3,FALSE)</f>
        <v>Santa Marta Productiva y con más Oportunidades de Ingresos</v>
      </c>
      <c r="C138" s="8" t="str">
        <f>VLOOKUP(H138,[1]InfoPDD!A:J,4,FALSE)</f>
        <v>Competitividad para la Transformación del Territorio</v>
      </c>
      <c r="D138" s="8" t="str">
        <f>VLOOKUP(H138,[1]InfoPDD!A:J,5,FALSE)</f>
        <v xml:space="preserve"> Internacionalización de la economía</v>
      </c>
      <c r="E138" s="8" t="s">
        <v>1011</v>
      </c>
      <c r="F138" s="8" t="s">
        <v>1011</v>
      </c>
      <c r="G138" s="8" t="str">
        <f>VLOOKUP(H138,[1]InfoPDD!A:J,8,FALSE)</f>
        <v>Rondas de negociaciones organizadas y/o asistidas</v>
      </c>
      <c r="H138" s="8" t="s">
        <v>1048</v>
      </c>
      <c r="I138" s="7">
        <f>VLOOKUP(H138,[1]InfoPDD!A:J,10,FALSE)</f>
        <v>500</v>
      </c>
      <c r="J138" s="8" t="s">
        <v>1519</v>
      </c>
      <c r="K138" s="17" t="s">
        <v>1052</v>
      </c>
      <c r="L138" s="72">
        <v>46054</v>
      </c>
      <c r="M138" s="72">
        <v>46386</v>
      </c>
      <c r="N138" s="8" t="s">
        <v>350</v>
      </c>
    </row>
    <row r="139" spans="1:14" ht="72">
      <c r="A139" s="91" t="str">
        <f>VLOOKUP(H139,[1]InfoPDD!A:J,2,FALSE)</f>
        <v>4.5</v>
      </c>
      <c r="B139" s="8" t="str">
        <f>VLOOKUP(H139,[1]InfoPDD!A:J,3,FALSE)</f>
        <v>Santa Marta Productiva y con más Oportunidades de Ingresos</v>
      </c>
      <c r="C139" s="8" t="str">
        <f>VLOOKUP(H139,[1]InfoPDD!A:J,4,FALSE)</f>
        <v>Competitividad para la Transformación del Territorio</v>
      </c>
      <c r="D139" s="8" t="str">
        <f>VLOOKUP(H139,[1]InfoPDD!A:J,5,FALSE)</f>
        <v xml:space="preserve"> Inclusión social y productiva para la población en situación de vulnerabilidad</v>
      </c>
      <c r="E139" s="8" t="s">
        <v>1011</v>
      </c>
      <c r="F139" s="8" t="s">
        <v>1011</v>
      </c>
      <c r="G139" s="8" t="str">
        <f>VLOOKUP(H139,[1]InfoPDD!A:J,8,FALSE)</f>
        <v>Beneficiarios de la oferta social atendidos</v>
      </c>
      <c r="H139" s="8" t="s">
        <v>1053</v>
      </c>
      <c r="I139" s="7">
        <f>VLOOKUP(H139,[1]InfoPDD!A:J,10,FALSE)</f>
        <v>15000</v>
      </c>
      <c r="J139" s="8" t="s">
        <v>1519</v>
      </c>
      <c r="K139" s="17" t="s">
        <v>1200</v>
      </c>
      <c r="L139" s="72">
        <v>46054</v>
      </c>
      <c r="M139" s="72">
        <v>46386</v>
      </c>
      <c r="N139" s="8" t="s">
        <v>350</v>
      </c>
    </row>
    <row r="140" spans="1:14" ht="72">
      <c r="A140" s="91" t="str">
        <f>VLOOKUP(H140,[1]InfoPDD!A:J,2,FALSE)</f>
        <v>4.5</v>
      </c>
      <c r="B140" s="8" t="str">
        <f>VLOOKUP(H140,[1]InfoPDD!A:J,3,FALSE)</f>
        <v>Santa Marta Productiva y con más Oportunidades de Ingresos</v>
      </c>
      <c r="C140" s="8" t="str">
        <f>VLOOKUP(H140,[1]InfoPDD!A:J,4,FALSE)</f>
        <v>Competitividad para la Transformación del Territorio</v>
      </c>
      <c r="D140" s="8" t="str">
        <f>VLOOKUP(H140,[1]InfoPDD!A:J,5,FALSE)</f>
        <v xml:space="preserve"> Inclusión social y productiva para la población en situación de vulnerabilidad</v>
      </c>
      <c r="E140" s="8" t="s">
        <v>1011</v>
      </c>
      <c r="F140" s="8" t="s">
        <v>1011</v>
      </c>
      <c r="G140" s="8" t="str">
        <f>VLOOKUP(H140,[1]InfoPDD!A:J,8,FALSE)</f>
        <v>Beneficiarios de la oferta social atendidos</v>
      </c>
      <c r="H140" s="8" t="s">
        <v>1053</v>
      </c>
      <c r="I140" s="7">
        <f>VLOOKUP(H140,[1]InfoPDD!A:J,10,FALSE)</f>
        <v>15000</v>
      </c>
      <c r="J140" s="8" t="s">
        <v>1519</v>
      </c>
      <c r="K140" s="17" t="s">
        <v>1054</v>
      </c>
      <c r="L140" s="72">
        <v>46054</v>
      </c>
      <c r="M140" s="72">
        <v>46386</v>
      </c>
      <c r="N140" s="8" t="s">
        <v>350</v>
      </c>
    </row>
    <row r="141" spans="1:14" ht="57.6">
      <c r="A141" s="91" t="str">
        <f>VLOOKUP(H141,[1]InfoPDD!A:J,2,FALSE)</f>
        <v>4.1</v>
      </c>
      <c r="B141" s="8" t="str">
        <f>VLOOKUP(H141,[1]InfoPDD!A:J,3,FALSE)</f>
        <v>Santa Marta Productiva y con más Oportunidades de Ingresos</v>
      </c>
      <c r="C141" s="8" t="str">
        <f>VLOOKUP(H141,[1]InfoPDD!A:J,4,FALSE)</f>
        <v>Más oportunidades de empleo digno y formal para todos los samarios</v>
      </c>
      <c r="D141" s="8" t="str">
        <f>VLOOKUP(H141,[1]InfoPDD!A:J,5,FALSE)</f>
        <v xml:space="preserve"> Internacionalización de la economía</v>
      </c>
      <c r="E141" s="8" t="s">
        <v>1011</v>
      </c>
      <c r="F141" s="8" t="s">
        <v>1011</v>
      </c>
      <c r="G141" s="8" t="str">
        <f>VLOOKUP(H141,[1]InfoPDD!A:J,8,FALSE)</f>
        <v>Rondas de negociaciones organizadas y/o asistidas</v>
      </c>
      <c r="H141" s="8" t="s">
        <v>1055</v>
      </c>
      <c r="I141" s="7">
        <f>VLOOKUP(H141,[1]InfoPDD!A:J,10,FALSE)</f>
        <v>1</v>
      </c>
      <c r="J141" s="8" t="s">
        <v>1519</v>
      </c>
      <c r="K141" s="17" t="s">
        <v>1056</v>
      </c>
      <c r="L141" s="72">
        <v>46054</v>
      </c>
      <c r="M141" s="72">
        <v>46386</v>
      </c>
      <c r="N141" s="8" t="s">
        <v>350</v>
      </c>
    </row>
    <row r="142" spans="1:14" ht="57.6">
      <c r="A142" s="91" t="str">
        <f>VLOOKUP(H142,[1]InfoPDD!A:J,2,FALSE)</f>
        <v>4.1</v>
      </c>
      <c r="B142" s="8" t="str">
        <f>VLOOKUP(H142,[1]InfoPDD!A:J,3,FALSE)</f>
        <v>Santa Marta Productiva y con más Oportunidades de Ingresos</v>
      </c>
      <c r="C142" s="8" t="str">
        <f>VLOOKUP(H142,[1]InfoPDD!A:J,4,FALSE)</f>
        <v>Más oportunidades de empleo digno y formal para todos los samarios</v>
      </c>
      <c r="D142" s="8" t="str">
        <f>VLOOKUP(H142,[1]InfoPDD!A:J,5,FALSE)</f>
        <v xml:space="preserve"> Internacionalización de la economía</v>
      </c>
      <c r="E142" s="8" t="s">
        <v>1011</v>
      </c>
      <c r="F142" s="8" t="s">
        <v>1011</v>
      </c>
      <c r="G142" s="8" t="str">
        <f>VLOOKUP(H142,[1]InfoPDD!A:J,8,FALSE)</f>
        <v>Rondas de negociaciones organizadas y/o asistidas</v>
      </c>
      <c r="H142" s="8" t="s">
        <v>1055</v>
      </c>
      <c r="I142" s="7">
        <f>VLOOKUP(H142,[1]InfoPDD!A:J,10,FALSE)</f>
        <v>1</v>
      </c>
      <c r="J142" s="8" t="s">
        <v>1519</v>
      </c>
      <c r="K142" s="17" t="s">
        <v>1057</v>
      </c>
      <c r="L142" s="72">
        <v>46054</v>
      </c>
      <c r="M142" s="72">
        <v>46386</v>
      </c>
      <c r="N142" s="8" t="s">
        <v>350</v>
      </c>
    </row>
    <row r="143" spans="1:14" ht="86.4">
      <c r="A143" s="91" t="str">
        <f>VLOOKUP(H143,[1]InfoPDD!A:J,2,FALSE)</f>
        <v>4.2</v>
      </c>
      <c r="B143" s="8" t="str">
        <f>VLOOKUP(H143,[1]InfoPDD!A:J,3,FALSE)</f>
        <v>Santa Marta Productiva y con más Oportunidades de Ingresos</v>
      </c>
      <c r="C143" s="8" t="str">
        <f>VLOOKUP(H143,[1]InfoPDD!A:J,4,FALSE)</f>
        <v>Hacía una Política de Desarrollo Productivo Moderna con Enfoque Territorial</v>
      </c>
      <c r="D143" s="8" t="str">
        <f>VLOOKUP(H143,[1]InfoPDD!A:J,5,FALSE)</f>
        <v xml:space="preserve"> Ciencia, tecnología e innovación agropecuaria</v>
      </c>
      <c r="E143" s="8" t="s">
        <v>1011</v>
      </c>
      <c r="F143" s="8" t="s">
        <v>1011</v>
      </c>
      <c r="G143" s="8" t="str">
        <f>VLOOKUP(H143,[1]InfoPDD!A:J,8,FALSE)</f>
        <v>Documentos de investigación sobre procesos productivos agropecuarios</v>
      </c>
      <c r="H143" s="8" t="s">
        <v>83</v>
      </c>
      <c r="I143" s="7">
        <f>VLOOKUP(H143,[1]InfoPDD!A:J,10,FALSE)</f>
        <v>2</v>
      </c>
      <c r="J143" s="8" t="s">
        <v>1519</v>
      </c>
      <c r="K143" s="17" t="s">
        <v>1058</v>
      </c>
      <c r="L143" s="72">
        <v>46147</v>
      </c>
      <c r="M143" s="72">
        <v>46325</v>
      </c>
      <c r="N143" s="8" t="s">
        <v>352</v>
      </c>
    </row>
    <row r="144" spans="1:14" ht="72">
      <c r="A144" s="91" t="str">
        <f>VLOOKUP(H144,[1]InfoPDD!A:J,2,FALSE)</f>
        <v>4.2</v>
      </c>
      <c r="B144" s="8" t="str">
        <f>VLOOKUP(H144,[1]InfoPDD!A:J,3,FALSE)</f>
        <v>Santa Marta Productiva y con más Oportunidades de Ingresos</v>
      </c>
      <c r="C144" s="8" t="str">
        <f>VLOOKUP(H144,[1]InfoPDD!A:J,4,FALSE)</f>
        <v>Hacía una Política de Desarrollo Productivo Moderna con Enfoque Territorial</v>
      </c>
      <c r="D144" s="8" t="str">
        <f>VLOOKUP(H144,[1]InfoPDD!A:J,5,FALSE)</f>
        <v xml:space="preserve"> Ciencia, tecnología e innovación agropecuaria</v>
      </c>
      <c r="E144" s="8" t="s">
        <v>1011</v>
      </c>
      <c r="F144" s="8" t="s">
        <v>1011</v>
      </c>
      <c r="G144" s="8" t="str">
        <f>VLOOKUP(H144,[1]InfoPDD!A:J,8,FALSE)</f>
        <v>Documentos de investigación sobre procesos productivos agropecuarios</v>
      </c>
      <c r="H144" s="8" t="s">
        <v>83</v>
      </c>
      <c r="I144" s="7">
        <f>VLOOKUP(H144,[1]InfoPDD!A:J,10,FALSE)</f>
        <v>2</v>
      </c>
      <c r="J144" s="8" t="s">
        <v>1519</v>
      </c>
      <c r="K144" s="17" t="s">
        <v>1059</v>
      </c>
      <c r="L144" s="72">
        <v>46147</v>
      </c>
      <c r="M144" s="72">
        <v>46325</v>
      </c>
      <c r="N144" s="8" t="s">
        <v>352</v>
      </c>
    </row>
    <row r="145" spans="1:14" ht="57.6">
      <c r="A145" s="91" t="str">
        <f>VLOOKUP(H145,[1]InfoPDD!A:J,2,FALSE)</f>
        <v>4.2</v>
      </c>
      <c r="B145" s="8" t="str">
        <f>VLOOKUP(H145,[1]InfoPDD!A:J,3,FALSE)</f>
        <v>Santa Marta Productiva y con más Oportunidades de Ingresos</v>
      </c>
      <c r="C145" s="8" t="str">
        <f>VLOOKUP(H145,[1]InfoPDD!A:J,4,FALSE)</f>
        <v>Hacía una Política de Desarrollo Productivo Moderna con Enfoque Territorial</v>
      </c>
      <c r="D145" s="8" t="str">
        <f>VLOOKUP(H145,[1]InfoPDD!A:J,5,FALSE)</f>
        <v xml:space="preserve"> Infraestructura productiva y comercialización</v>
      </c>
      <c r="E145" s="8" t="s">
        <v>1011</v>
      </c>
      <c r="F145" s="8" t="s">
        <v>1011</v>
      </c>
      <c r="G145" s="8" t="str">
        <f>VLOOKUP(H145,[1]InfoPDD!A:J,8,FALSE)</f>
        <v>Cadenas productivas apoyadas</v>
      </c>
      <c r="H145" s="8" t="s">
        <v>1060</v>
      </c>
      <c r="I145" s="7">
        <f>VLOOKUP(H145,[1]InfoPDD!A:J,10,FALSE)</f>
        <v>2200</v>
      </c>
      <c r="J145" s="8" t="s">
        <v>1519</v>
      </c>
      <c r="K145" s="17" t="s">
        <v>1061</v>
      </c>
      <c r="L145" s="72">
        <v>46047</v>
      </c>
      <c r="M145" s="72">
        <v>46203</v>
      </c>
      <c r="N145" s="8" t="s">
        <v>352</v>
      </c>
    </row>
    <row r="146" spans="1:14" ht="72">
      <c r="A146" s="91" t="str">
        <f>VLOOKUP(H146,[1]InfoPDD!A:J,2,FALSE)</f>
        <v>4.2</v>
      </c>
      <c r="B146" s="8" t="str">
        <f>VLOOKUP(H146,[1]InfoPDD!A:J,3,FALSE)</f>
        <v>Santa Marta Productiva y con más Oportunidades de Ingresos</v>
      </c>
      <c r="C146" s="8" t="str">
        <f>VLOOKUP(H146,[1]InfoPDD!A:J,4,FALSE)</f>
        <v>Hacía una Política de Desarrollo Productivo Moderna con Enfoque Territorial</v>
      </c>
      <c r="D146" s="8" t="str">
        <f>VLOOKUP(H146,[1]InfoPDD!A:J,5,FALSE)</f>
        <v xml:space="preserve"> Inclusión productiva de pequeños productores rurales</v>
      </c>
      <c r="E146" s="8" t="s">
        <v>1011</v>
      </c>
      <c r="F146" s="8" t="s">
        <v>1011</v>
      </c>
      <c r="G146" s="8" t="str">
        <f>VLOOKUP(H146,[1]InfoPDD!A:J,8,FALSE)</f>
        <v>Asistencias técnicas realizadas</v>
      </c>
      <c r="H146" s="8" t="s">
        <v>1062</v>
      </c>
      <c r="I146" s="7">
        <f>VLOOKUP(H146,[1]InfoPDD!A:J,10,FALSE)</f>
        <v>2000</v>
      </c>
      <c r="J146" s="8" t="s">
        <v>1519</v>
      </c>
      <c r="K146" s="17" t="s">
        <v>1063</v>
      </c>
      <c r="L146" s="72">
        <v>46047</v>
      </c>
      <c r="M146" s="72">
        <v>46203</v>
      </c>
      <c r="N146" s="8" t="s">
        <v>352</v>
      </c>
    </row>
    <row r="147" spans="1:14" ht="72">
      <c r="A147" s="91" t="str">
        <f>VLOOKUP(H147,[1]InfoPDD!A:J,2,FALSE)</f>
        <v>4.3</v>
      </c>
      <c r="B147" s="8" t="str">
        <f>VLOOKUP(H147,[1]InfoPDD!A:J,3,FALSE)</f>
        <v>Santa Marta Productiva y con más Oportunidades de Ingresos</v>
      </c>
      <c r="C147" s="8" t="str">
        <f>VLOOKUP(H147,[1]InfoPDD!A:J,4,FALSE)</f>
        <v>Formalización como Punto de Llegada de una Política de Inclusión Productiva</v>
      </c>
      <c r="D147" s="8" t="str">
        <f>VLOOKUP(H147,[1]InfoPDD!A:J,5,FALSE)</f>
        <v xml:space="preserve"> Productividad y competitividad de las empresas colombianas</v>
      </c>
      <c r="E147" s="8" t="s">
        <v>1011</v>
      </c>
      <c r="F147" s="8" t="s">
        <v>1011</v>
      </c>
      <c r="G147" s="8" t="str">
        <f>VLOOKUP(H147,[1]InfoPDD!A:J,8,FALSE)</f>
        <v xml:space="preserve">Unidades productivas  beneficiadas en la implementación de estrategias para incrementar su productividad </v>
      </c>
      <c r="H147" s="8" t="s">
        <v>1020</v>
      </c>
      <c r="I147" s="7">
        <f>VLOOKUP(H147,[1]InfoPDD!A:J,10,FALSE)</f>
        <v>1000</v>
      </c>
      <c r="J147" s="8" t="s">
        <v>1519</v>
      </c>
      <c r="K147" s="8" t="s">
        <v>1064</v>
      </c>
      <c r="L147" s="72">
        <v>46047</v>
      </c>
      <c r="M147" s="72">
        <v>46203</v>
      </c>
      <c r="N147" s="8" t="s">
        <v>352</v>
      </c>
    </row>
    <row r="148" spans="1:14" ht="72">
      <c r="A148" s="91" t="str">
        <f>VLOOKUP(H148,[1]InfoPDD!A:J,2,FALSE)</f>
        <v>4.2</v>
      </c>
      <c r="B148" s="8" t="str">
        <f>VLOOKUP(H148,[1]InfoPDD!A:J,3,FALSE)</f>
        <v>Santa Marta Productiva y con más Oportunidades de Ingresos</v>
      </c>
      <c r="C148" s="8" t="str">
        <f>VLOOKUP(H148,[1]InfoPDD!A:J,4,FALSE)</f>
        <v>Hacía una Política de Desarrollo Productivo Moderna con Enfoque Territorial</v>
      </c>
      <c r="D148" s="8" t="str">
        <f>VLOOKUP(H148,[1]InfoPDD!A:J,5,FALSE)</f>
        <v xml:space="preserve"> Inclusión productiva de pequeños productores rurales</v>
      </c>
      <c r="E148" s="8" t="s">
        <v>1011</v>
      </c>
      <c r="F148" s="8" t="s">
        <v>1011</v>
      </c>
      <c r="G148" s="8" t="str">
        <f>VLOOKUP(H148,[1]InfoPDD!A:J,8,FALSE)</f>
        <v>Asistencias técnicas realizadas</v>
      </c>
      <c r="H148" s="8" t="s">
        <v>1062</v>
      </c>
      <c r="I148" s="7">
        <f>VLOOKUP(H148,[1]InfoPDD!A:J,10,FALSE)</f>
        <v>2000</v>
      </c>
      <c r="J148" s="8" t="s">
        <v>1519</v>
      </c>
      <c r="K148" s="8" t="s">
        <v>1201</v>
      </c>
      <c r="L148" s="72">
        <v>46047</v>
      </c>
      <c r="M148" s="72">
        <v>46203</v>
      </c>
      <c r="N148" s="8" t="s">
        <v>352</v>
      </c>
    </row>
    <row r="149" spans="1:14" ht="72">
      <c r="A149" s="91" t="str">
        <f>VLOOKUP(H149,[1]InfoPDD!A:J,2,FALSE)</f>
        <v>4.3</v>
      </c>
      <c r="B149" s="8" t="str">
        <f>VLOOKUP(H149,[1]InfoPDD!A:J,3,FALSE)</f>
        <v>Santa Marta Productiva y con más Oportunidades de Ingresos</v>
      </c>
      <c r="C149" s="8" t="str">
        <f>VLOOKUP(H149,[1]InfoPDD!A:J,4,FALSE)</f>
        <v>Formalización como Punto de Llegada de una Política de Inclusión Productiva</v>
      </c>
      <c r="D149" s="8" t="str">
        <f>VLOOKUP(H149,[1]InfoPDD!A:J,5,FALSE)</f>
        <v xml:space="preserve"> Productividad y competitividad de las empresas colombianas</v>
      </c>
      <c r="E149" s="8" t="s">
        <v>1011</v>
      </c>
      <c r="F149" s="8" t="s">
        <v>1011</v>
      </c>
      <c r="G149" s="8" t="str">
        <f>VLOOKUP(H149,[1]InfoPDD!A:J,8,FALSE)</f>
        <v xml:space="preserve">Unidades productivas  beneficiadas en la implementación de estrategias para incrementar su productividad </v>
      </c>
      <c r="H149" s="8" t="s">
        <v>1020</v>
      </c>
      <c r="I149" s="7">
        <f>VLOOKUP(H149,[1]InfoPDD!A:J,10,FALSE)</f>
        <v>1000</v>
      </c>
      <c r="J149" s="8" t="s">
        <v>1519</v>
      </c>
      <c r="K149" s="8" t="s">
        <v>1065</v>
      </c>
      <c r="L149" s="72">
        <v>46047</v>
      </c>
      <c r="M149" s="72">
        <v>46203</v>
      </c>
      <c r="N149" s="8" t="s">
        <v>352</v>
      </c>
    </row>
    <row r="150" spans="1:14" ht="72">
      <c r="A150" s="91" t="str">
        <f>VLOOKUP(H150,[1]InfoPDD!A:J,2,FALSE)</f>
        <v>4.2</v>
      </c>
      <c r="B150" s="8" t="str">
        <f>VLOOKUP(H150,[1]InfoPDD!A:J,3,FALSE)</f>
        <v>Santa Marta Productiva y con más Oportunidades de Ingresos</v>
      </c>
      <c r="C150" s="8" t="str">
        <f>VLOOKUP(H150,[1]InfoPDD!A:J,4,FALSE)</f>
        <v>Hacía una Política de Desarrollo Productivo Moderna con Enfoque Territorial</v>
      </c>
      <c r="D150" s="8" t="str">
        <f>VLOOKUP(H150,[1]InfoPDD!A:J,5,FALSE)</f>
        <v xml:space="preserve"> Inclusión productiva de pequeños productores rurales</v>
      </c>
      <c r="E150" s="8" t="s">
        <v>1011</v>
      </c>
      <c r="F150" s="8" t="s">
        <v>1011</v>
      </c>
      <c r="G150" s="8" t="str">
        <f>VLOOKUP(H150,[1]InfoPDD!A:J,8,FALSE)</f>
        <v>Asistencias técnicas realizadas</v>
      </c>
      <c r="H150" s="8" t="s">
        <v>1062</v>
      </c>
      <c r="I150" s="7">
        <f>VLOOKUP(H150,[1]InfoPDD!A:J,10,FALSE)</f>
        <v>2000</v>
      </c>
      <c r="J150" s="8" t="s">
        <v>1519</v>
      </c>
      <c r="K150" s="8" t="s">
        <v>1066</v>
      </c>
      <c r="L150" s="72">
        <v>46047</v>
      </c>
      <c r="M150" s="72">
        <v>46203</v>
      </c>
      <c r="N150" s="8" t="s">
        <v>352</v>
      </c>
    </row>
    <row r="151" spans="1:14" ht="72">
      <c r="A151" s="91" t="str">
        <f>VLOOKUP(H151,[1]InfoPDD!A:J,2,FALSE)</f>
        <v>4.3</v>
      </c>
      <c r="B151" s="8" t="str">
        <f>VLOOKUP(H151,[1]InfoPDD!A:J,3,FALSE)</f>
        <v>Santa Marta Productiva y con más Oportunidades de Ingresos</v>
      </c>
      <c r="C151" s="8" t="str">
        <f>VLOOKUP(H151,[1]InfoPDD!A:J,4,FALSE)</f>
        <v>Formalización como Punto de Llegada de una Política de Inclusión Productiva</v>
      </c>
      <c r="D151" s="8" t="str">
        <f>VLOOKUP(H151,[1]InfoPDD!A:J,5,FALSE)</f>
        <v xml:space="preserve"> Productividad y competitividad de las empresas colombianas</v>
      </c>
      <c r="E151" s="8" t="s">
        <v>1011</v>
      </c>
      <c r="F151" s="8" t="s">
        <v>1011</v>
      </c>
      <c r="G151" s="8" t="str">
        <f>VLOOKUP(H151,[1]InfoPDD!A:J,8,FALSE)</f>
        <v xml:space="preserve">Unidades productivas  beneficiadas en la implementación de estrategias para incrementar su productividad </v>
      </c>
      <c r="H151" s="8" t="s">
        <v>1020</v>
      </c>
      <c r="I151" s="7">
        <f>VLOOKUP(H151,[1]InfoPDD!A:J,10,FALSE)</f>
        <v>1000</v>
      </c>
      <c r="J151" s="8" t="s">
        <v>1519</v>
      </c>
      <c r="K151" s="8" t="s">
        <v>1067</v>
      </c>
      <c r="L151" s="72">
        <v>46047</v>
      </c>
      <c r="M151" s="72">
        <v>46203</v>
      </c>
      <c r="N151" s="8" t="s">
        <v>352</v>
      </c>
    </row>
    <row r="152" spans="1:14" ht="72">
      <c r="A152" s="91" t="str">
        <f>VLOOKUP(H152,[1]InfoPDD!A:J,2,FALSE)</f>
        <v>4.2</v>
      </c>
      <c r="B152" s="8" t="str">
        <f>VLOOKUP(H152,[1]InfoPDD!A:J,3,FALSE)</f>
        <v>Santa Marta Productiva y con más Oportunidades de Ingresos</v>
      </c>
      <c r="C152" s="8" t="str">
        <f>VLOOKUP(H152,[1]InfoPDD!A:J,4,FALSE)</f>
        <v>Hacía una Política de Desarrollo Productivo Moderna con Enfoque Territorial</v>
      </c>
      <c r="D152" s="8" t="str">
        <f>VLOOKUP(H152,[1]InfoPDD!A:J,5,FALSE)</f>
        <v xml:space="preserve"> Inclusión productiva de pequeños productores rurales</v>
      </c>
      <c r="E152" s="8" t="s">
        <v>1011</v>
      </c>
      <c r="F152" s="8" t="s">
        <v>1011</v>
      </c>
      <c r="G152" s="8" t="str">
        <f>VLOOKUP(H152,[1]InfoPDD!A:J,8,FALSE)</f>
        <v>Asistencias técnicas realizadas</v>
      </c>
      <c r="H152" s="8" t="s">
        <v>1062</v>
      </c>
      <c r="I152" s="7">
        <f>VLOOKUP(H152,[1]InfoPDD!A:J,10,FALSE)</f>
        <v>2000</v>
      </c>
      <c r="J152" s="8" t="s">
        <v>1519</v>
      </c>
      <c r="K152" s="8" t="s">
        <v>1068</v>
      </c>
      <c r="L152" s="72">
        <v>46047</v>
      </c>
      <c r="M152" s="72">
        <v>46203</v>
      </c>
      <c r="N152" s="8" t="s">
        <v>352</v>
      </c>
    </row>
    <row r="153" spans="1:14" ht="72">
      <c r="A153" s="91" t="str">
        <f>VLOOKUP(H153,[1]InfoPDD!A:J,2,FALSE)</f>
        <v>4.3</v>
      </c>
      <c r="B153" s="8" t="str">
        <f>VLOOKUP(H153,[1]InfoPDD!A:J,3,FALSE)</f>
        <v>Santa Marta Productiva y con más Oportunidades de Ingresos</v>
      </c>
      <c r="C153" s="8" t="str">
        <f>VLOOKUP(H153,[1]InfoPDD!A:J,4,FALSE)</f>
        <v>Formalización como Punto de Llegada de una Política de Inclusión Productiva</v>
      </c>
      <c r="D153" s="8" t="str">
        <f>VLOOKUP(H153,[1]InfoPDD!A:J,5,FALSE)</f>
        <v xml:space="preserve"> Inclusión productiva de pequeños productores rurales</v>
      </c>
      <c r="E153" s="8" t="s">
        <v>1011</v>
      </c>
      <c r="F153" s="8" t="s">
        <v>1011</v>
      </c>
      <c r="G153" s="8" t="str">
        <f>VLOOKUP(H153,[1]InfoPDD!A:J,8,FALSE)</f>
        <v>Asociaciones fortalecidas</v>
      </c>
      <c r="H153" s="8" t="s">
        <v>1021</v>
      </c>
      <c r="I153" s="7">
        <f>VLOOKUP(H153,[1]InfoPDD!A:J,10,FALSE)</f>
        <v>7</v>
      </c>
      <c r="J153" s="8" t="s">
        <v>1519</v>
      </c>
      <c r="K153" s="8" t="s">
        <v>1069</v>
      </c>
      <c r="L153" s="72">
        <v>46047</v>
      </c>
      <c r="M153" s="72">
        <v>46203</v>
      </c>
      <c r="N153" s="8" t="s">
        <v>352</v>
      </c>
    </row>
    <row r="154" spans="1:14" ht="72">
      <c r="A154" s="91" t="str">
        <f>VLOOKUP(H154,[1]InfoPDD!A:J,2,FALSE)</f>
        <v>4.2</v>
      </c>
      <c r="B154" s="8" t="str">
        <f>VLOOKUP(H154,[1]InfoPDD!A:J,3,FALSE)</f>
        <v>Santa Marta Productiva y con más Oportunidades de Ingresos</v>
      </c>
      <c r="C154" s="8" t="str">
        <f>VLOOKUP(H154,[1]InfoPDD!A:J,4,FALSE)</f>
        <v>Hacía una Política de Desarrollo Productivo Moderna con Enfoque Territorial</v>
      </c>
      <c r="D154" s="8" t="str">
        <f>VLOOKUP(H154,[1]InfoPDD!A:J,5,FALSE)</f>
        <v xml:space="preserve"> Inclusión productiva de pequeños productores rurales</v>
      </c>
      <c r="E154" s="8" t="s">
        <v>1011</v>
      </c>
      <c r="F154" s="8" t="s">
        <v>1011</v>
      </c>
      <c r="G154" s="8" t="str">
        <f>VLOOKUP(H154,[1]InfoPDD!A:J,8,FALSE)</f>
        <v>Asistencias técnicas realizadas</v>
      </c>
      <c r="H154" s="8" t="s">
        <v>1062</v>
      </c>
      <c r="I154" s="7">
        <f>VLOOKUP(H154,[1]InfoPDD!A:J,10,FALSE)</f>
        <v>2000</v>
      </c>
      <c r="J154" s="8" t="s">
        <v>1519</v>
      </c>
      <c r="K154" s="8" t="s">
        <v>1070</v>
      </c>
      <c r="L154" s="72">
        <v>46047</v>
      </c>
      <c r="M154" s="72">
        <v>46203</v>
      </c>
      <c r="N154" s="81" t="s">
        <v>352</v>
      </c>
    </row>
    <row r="155" spans="1:14" ht="144">
      <c r="A155" s="91" t="s">
        <v>232</v>
      </c>
      <c r="B155" s="8" t="s">
        <v>215</v>
      </c>
      <c r="C155" s="8" t="s">
        <v>173</v>
      </c>
      <c r="D155" s="8" t="s">
        <v>194</v>
      </c>
      <c r="E155" s="8"/>
      <c r="F155" s="8"/>
      <c r="G155" s="8" t="s">
        <v>292</v>
      </c>
      <c r="H155" s="8" t="s">
        <v>109</v>
      </c>
      <c r="I155" s="7" t="s">
        <v>1071</v>
      </c>
      <c r="J155" s="8" t="s">
        <v>21</v>
      </c>
      <c r="K155" s="6" t="s">
        <v>1072</v>
      </c>
      <c r="L155" s="72" t="s">
        <v>1073</v>
      </c>
      <c r="M155" s="72" t="s">
        <v>1074</v>
      </c>
      <c r="N155" s="54" t="s">
        <v>674</v>
      </c>
    </row>
    <row r="156" spans="1:14" ht="216">
      <c r="A156" s="91" t="s">
        <v>232</v>
      </c>
      <c r="B156" s="8" t="s">
        <v>215</v>
      </c>
      <c r="C156" s="8" t="s">
        <v>173</v>
      </c>
      <c r="D156" s="8" t="s">
        <v>194</v>
      </c>
      <c r="E156" s="8"/>
      <c r="F156" s="8"/>
      <c r="G156" s="8" t="s">
        <v>293</v>
      </c>
      <c r="H156" s="8" t="s">
        <v>110</v>
      </c>
      <c r="I156" s="7" t="s">
        <v>1075</v>
      </c>
      <c r="J156" s="8" t="s">
        <v>21</v>
      </c>
      <c r="K156" s="6" t="s">
        <v>1076</v>
      </c>
      <c r="L156" s="72" t="s">
        <v>1077</v>
      </c>
      <c r="M156" s="72" t="s">
        <v>1078</v>
      </c>
      <c r="N156" s="54" t="s">
        <v>674</v>
      </c>
    </row>
    <row r="157" spans="1:14" ht="129.6">
      <c r="A157" s="91" t="s">
        <v>232</v>
      </c>
      <c r="B157" s="8" t="s">
        <v>215</v>
      </c>
      <c r="C157" s="8" t="s">
        <v>173</v>
      </c>
      <c r="D157" s="8" t="s">
        <v>194</v>
      </c>
      <c r="E157" s="8"/>
      <c r="F157" s="8"/>
      <c r="G157" s="8" t="s">
        <v>295</v>
      </c>
      <c r="H157" s="8" t="s">
        <v>114</v>
      </c>
      <c r="I157" s="7" t="s">
        <v>1075</v>
      </c>
      <c r="J157" s="8" t="s">
        <v>21</v>
      </c>
      <c r="K157" s="6" t="s">
        <v>1079</v>
      </c>
      <c r="L157" s="72" t="s">
        <v>1080</v>
      </c>
      <c r="M157" s="72" t="s">
        <v>1081</v>
      </c>
      <c r="N157" s="54" t="s">
        <v>674</v>
      </c>
    </row>
    <row r="158" spans="1:14" ht="244.8">
      <c r="A158" s="91" t="s">
        <v>232</v>
      </c>
      <c r="B158" s="8" t="s">
        <v>215</v>
      </c>
      <c r="C158" s="8" t="s">
        <v>173</v>
      </c>
      <c r="D158" s="8" t="s">
        <v>194</v>
      </c>
      <c r="E158" s="8"/>
      <c r="F158" s="8"/>
      <c r="G158" s="8" t="s">
        <v>289</v>
      </c>
      <c r="H158" s="8" t="s">
        <v>1082</v>
      </c>
      <c r="I158" s="7" t="s">
        <v>1075</v>
      </c>
      <c r="J158" s="8" t="s">
        <v>21</v>
      </c>
      <c r="K158" s="6" t="s">
        <v>1202</v>
      </c>
      <c r="L158" s="72" t="s">
        <v>1083</v>
      </c>
      <c r="M158" s="72" t="s">
        <v>1084</v>
      </c>
      <c r="N158" s="81" t="s">
        <v>685</v>
      </c>
    </row>
    <row r="159" spans="1:14" ht="115.2">
      <c r="A159" s="91" t="s">
        <v>232</v>
      </c>
      <c r="B159" s="8" t="s">
        <v>215</v>
      </c>
      <c r="C159" s="8" t="s">
        <v>173</v>
      </c>
      <c r="D159" s="8" t="s">
        <v>194</v>
      </c>
      <c r="E159" s="8"/>
      <c r="F159" s="8"/>
      <c r="G159" s="8" t="s">
        <v>296</v>
      </c>
      <c r="H159" s="8" t="s">
        <v>116</v>
      </c>
      <c r="I159" s="7" t="s">
        <v>1085</v>
      </c>
      <c r="J159" s="8" t="s">
        <v>21</v>
      </c>
      <c r="K159" s="6" t="s">
        <v>1086</v>
      </c>
      <c r="L159" s="72" t="s">
        <v>1087</v>
      </c>
      <c r="M159" s="72" t="s">
        <v>1088</v>
      </c>
      <c r="N159" s="81" t="s">
        <v>685</v>
      </c>
    </row>
    <row r="160" spans="1:14" ht="172.8">
      <c r="A160" s="91" t="s">
        <v>236</v>
      </c>
      <c r="B160" s="8" t="s">
        <v>218</v>
      </c>
      <c r="C160" s="8" t="s">
        <v>177</v>
      </c>
      <c r="D160" s="8" t="s">
        <v>196</v>
      </c>
      <c r="E160" s="8"/>
      <c r="F160" s="8"/>
      <c r="G160" s="8" t="s">
        <v>281</v>
      </c>
      <c r="H160" s="8" t="s">
        <v>148</v>
      </c>
      <c r="I160" s="7" t="s">
        <v>1075</v>
      </c>
      <c r="J160" s="8" t="s">
        <v>21</v>
      </c>
      <c r="K160" s="6" t="s">
        <v>1089</v>
      </c>
      <c r="L160" s="72" t="s">
        <v>1090</v>
      </c>
      <c r="M160" s="72" t="s">
        <v>1091</v>
      </c>
      <c r="N160" s="81" t="s">
        <v>685</v>
      </c>
    </row>
    <row r="161" spans="1:14" ht="409.6">
      <c r="A161" s="91" t="s">
        <v>232</v>
      </c>
      <c r="B161" s="8" t="s">
        <v>215</v>
      </c>
      <c r="C161" s="8" t="s">
        <v>173</v>
      </c>
      <c r="D161" s="8" t="s">
        <v>194</v>
      </c>
      <c r="E161" s="8"/>
      <c r="F161" s="8"/>
      <c r="G161" s="8" t="s">
        <v>294</v>
      </c>
      <c r="H161" s="8" t="s">
        <v>1092</v>
      </c>
      <c r="I161" s="7" t="s">
        <v>1075</v>
      </c>
      <c r="J161" s="8" t="s">
        <v>21</v>
      </c>
      <c r="K161" s="6" t="s">
        <v>1093</v>
      </c>
      <c r="L161" s="72" t="s">
        <v>1094</v>
      </c>
      <c r="M161" s="72" t="s">
        <v>1095</v>
      </c>
      <c r="N161" s="81" t="s">
        <v>685</v>
      </c>
    </row>
    <row r="162" spans="1:14" ht="244.8">
      <c r="A162" s="91" t="s">
        <v>232</v>
      </c>
      <c r="B162" s="8" t="s">
        <v>215</v>
      </c>
      <c r="C162" s="8" t="s">
        <v>173</v>
      </c>
      <c r="D162" s="8" t="s">
        <v>194</v>
      </c>
      <c r="E162" s="8"/>
      <c r="F162" s="8"/>
      <c r="G162" s="8" t="s">
        <v>291</v>
      </c>
      <c r="H162" s="8" t="s">
        <v>112</v>
      </c>
      <c r="I162" s="7" t="s">
        <v>1075</v>
      </c>
      <c r="J162" s="8" t="s">
        <v>21</v>
      </c>
      <c r="K162" s="6" t="s">
        <v>1096</v>
      </c>
      <c r="L162" s="72" t="s">
        <v>1097</v>
      </c>
      <c r="M162" s="72" t="s">
        <v>1098</v>
      </c>
      <c r="N162" s="81" t="s">
        <v>708</v>
      </c>
    </row>
    <row r="163" spans="1:14" ht="129.6">
      <c r="A163" s="91" t="s">
        <v>232</v>
      </c>
      <c r="B163" s="8" t="s">
        <v>215</v>
      </c>
      <c r="C163" s="8" t="s">
        <v>173</v>
      </c>
      <c r="D163" s="8" t="s">
        <v>194</v>
      </c>
      <c r="E163" s="8"/>
      <c r="F163" s="8"/>
      <c r="G163" s="8" t="s">
        <v>257</v>
      </c>
      <c r="H163" s="8" t="s">
        <v>714</v>
      </c>
      <c r="I163" s="7" t="s">
        <v>1075</v>
      </c>
      <c r="J163" s="8" t="s">
        <v>21</v>
      </c>
      <c r="K163" s="6" t="s">
        <v>1203</v>
      </c>
      <c r="L163" s="72" t="s">
        <v>1099</v>
      </c>
      <c r="M163" s="72" t="s">
        <v>1100</v>
      </c>
      <c r="N163" s="81" t="s">
        <v>716</v>
      </c>
    </row>
    <row r="164" spans="1:14" ht="115.2">
      <c r="A164" s="91" t="s">
        <v>232</v>
      </c>
      <c r="B164" s="8" t="s">
        <v>215</v>
      </c>
      <c r="C164" s="8" t="s">
        <v>173</v>
      </c>
      <c r="D164" s="8" t="s">
        <v>720</v>
      </c>
      <c r="E164" s="8"/>
      <c r="F164" s="8"/>
      <c r="G164" s="8" t="s">
        <v>289</v>
      </c>
      <c r="H164" s="8" t="s">
        <v>113</v>
      </c>
      <c r="I164" s="7" t="s">
        <v>1075</v>
      </c>
      <c r="J164" s="8" t="s">
        <v>21</v>
      </c>
      <c r="K164" s="6" t="s">
        <v>1101</v>
      </c>
      <c r="L164" s="72" t="s">
        <v>1102</v>
      </c>
      <c r="M164" s="72" t="s">
        <v>1103</v>
      </c>
      <c r="N164" s="81" t="s">
        <v>716</v>
      </c>
    </row>
    <row r="165" spans="1:14" ht="72">
      <c r="A165" s="91" t="s">
        <v>228</v>
      </c>
      <c r="B165" s="8" t="s">
        <v>216</v>
      </c>
      <c r="C165" s="8" t="s">
        <v>171</v>
      </c>
      <c r="D165" s="8" t="s">
        <v>197</v>
      </c>
      <c r="E165" s="8" t="s">
        <v>1104</v>
      </c>
      <c r="F165" s="8" t="s">
        <v>1204</v>
      </c>
      <c r="G165" s="8" t="s">
        <v>1105</v>
      </c>
      <c r="H165" s="8" t="s">
        <v>1106</v>
      </c>
      <c r="I165" s="7">
        <v>28</v>
      </c>
      <c r="J165" s="8" t="s">
        <v>1107</v>
      </c>
      <c r="K165" s="8" t="s">
        <v>1108</v>
      </c>
      <c r="L165" s="72">
        <v>45474</v>
      </c>
      <c r="M165" s="72">
        <v>46387</v>
      </c>
      <c r="N165" s="81" t="s">
        <v>1109</v>
      </c>
    </row>
    <row r="166" spans="1:14" ht="72">
      <c r="A166" s="91" t="s">
        <v>228</v>
      </c>
      <c r="B166" s="8" t="s">
        <v>216</v>
      </c>
      <c r="C166" s="8" t="s">
        <v>171</v>
      </c>
      <c r="D166" s="8" t="s">
        <v>197</v>
      </c>
      <c r="E166" s="8" t="s">
        <v>1110</v>
      </c>
      <c r="F166" s="8" t="s">
        <v>1205</v>
      </c>
      <c r="G166" s="8" t="s">
        <v>1111</v>
      </c>
      <c r="H166" s="8" t="s">
        <v>1112</v>
      </c>
      <c r="I166" s="7">
        <v>6</v>
      </c>
      <c r="J166" s="8" t="s">
        <v>1107</v>
      </c>
      <c r="K166" s="17" t="s">
        <v>1113</v>
      </c>
      <c r="L166" s="72">
        <v>45474</v>
      </c>
      <c r="M166" s="72">
        <v>46387</v>
      </c>
      <c r="N166" s="81" t="s">
        <v>1109</v>
      </c>
    </row>
    <row r="167" spans="1:14" ht="72">
      <c r="A167" s="91" t="s">
        <v>230</v>
      </c>
      <c r="B167" s="8" t="s">
        <v>219</v>
      </c>
      <c r="C167" s="8" t="s">
        <v>220</v>
      </c>
      <c r="D167" s="8" t="s">
        <v>197</v>
      </c>
      <c r="E167" s="8" t="s">
        <v>1114</v>
      </c>
      <c r="F167" s="8" t="s">
        <v>1206</v>
      </c>
      <c r="G167" s="8" t="s">
        <v>1115</v>
      </c>
      <c r="H167" s="8" t="s">
        <v>1116</v>
      </c>
      <c r="I167" s="7">
        <v>25</v>
      </c>
      <c r="J167" s="8" t="s">
        <v>1107</v>
      </c>
      <c r="K167" s="17" t="s">
        <v>1147</v>
      </c>
      <c r="L167" s="72">
        <v>45661</v>
      </c>
      <c r="M167" s="72">
        <v>46387</v>
      </c>
      <c r="N167" s="81" t="s">
        <v>1117</v>
      </c>
    </row>
    <row r="168" spans="1:14" ht="86.4">
      <c r="A168" s="91" t="s">
        <v>230</v>
      </c>
      <c r="B168" s="8" t="s">
        <v>219</v>
      </c>
      <c r="C168" s="8" t="s">
        <v>220</v>
      </c>
      <c r="D168" s="8" t="s">
        <v>186</v>
      </c>
      <c r="E168" s="8" t="s">
        <v>1118</v>
      </c>
      <c r="F168" s="8" t="s">
        <v>1148</v>
      </c>
      <c r="G168" s="8" t="s">
        <v>1119</v>
      </c>
      <c r="H168" s="8" t="s">
        <v>1120</v>
      </c>
      <c r="I168" s="7">
        <v>1</v>
      </c>
      <c r="J168" s="8" t="s">
        <v>1107</v>
      </c>
      <c r="K168" s="17" t="s">
        <v>1149</v>
      </c>
      <c r="L168" s="72">
        <v>45661</v>
      </c>
      <c r="M168" s="72">
        <v>46387</v>
      </c>
      <c r="N168" s="81" t="s">
        <v>1117</v>
      </c>
    </row>
    <row r="169" spans="1:14" ht="72">
      <c r="A169" s="91" t="s">
        <v>236</v>
      </c>
      <c r="B169" s="8" t="s">
        <v>218</v>
      </c>
      <c r="C169" s="8" t="s">
        <v>177</v>
      </c>
      <c r="D169" s="8" t="s">
        <v>197</v>
      </c>
      <c r="E169" s="8" t="s">
        <v>1121</v>
      </c>
      <c r="F169" s="8" t="s">
        <v>1122</v>
      </c>
      <c r="G169" s="8" t="s">
        <v>280</v>
      </c>
      <c r="H169" s="8" t="s">
        <v>1123</v>
      </c>
      <c r="I169" s="7">
        <v>1</v>
      </c>
      <c r="J169" s="8" t="s">
        <v>1124</v>
      </c>
      <c r="K169" s="17" t="s">
        <v>1125</v>
      </c>
      <c r="L169" s="72">
        <v>45474</v>
      </c>
      <c r="M169" s="72">
        <v>46387</v>
      </c>
      <c r="N169" s="81" t="s">
        <v>1126</v>
      </c>
    </row>
    <row r="170" spans="1:14" ht="72">
      <c r="A170" s="91" t="s">
        <v>228</v>
      </c>
      <c r="B170" s="8" t="s">
        <v>216</v>
      </c>
      <c r="C170" s="8" t="s">
        <v>171</v>
      </c>
      <c r="D170" s="8" t="s">
        <v>1127</v>
      </c>
      <c r="E170" s="8" t="s">
        <v>1150</v>
      </c>
      <c r="F170" s="8" t="s">
        <v>1151</v>
      </c>
      <c r="G170" s="8" t="s">
        <v>1152</v>
      </c>
      <c r="H170" s="8" t="s">
        <v>1153</v>
      </c>
      <c r="I170" s="7">
        <v>2</v>
      </c>
      <c r="J170" s="8" t="s">
        <v>1128</v>
      </c>
      <c r="K170" s="17" t="s">
        <v>1154</v>
      </c>
      <c r="L170" s="72">
        <v>46024</v>
      </c>
      <c r="M170" s="72">
        <v>46387</v>
      </c>
      <c r="N170" s="81" t="s">
        <v>1126</v>
      </c>
    </row>
    <row r="171" spans="1:14" ht="72">
      <c r="A171" s="91" t="s">
        <v>228</v>
      </c>
      <c r="B171" s="8" t="s">
        <v>216</v>
      </c>
      <c r="C171" s="8" t="s">
        <v>171</v>
      </c>
      <c r="D171" s="8" t="s">
        <v>1127</v>
      </c>
      <c r="E171" s="8" t="s">
        <v>1129</v>
      </c>
      <c r="F171" s="8" t="s">
        <v>1130</v>
      </c>
      <c r="G171" s="8" t="s">
        <v>1131</v>
      </c>
      <c r="H171" s="8" t="s">
        <v>1132</v>
      </c>
      <c r="I171" s="7">
        <v>150</v>
      </c>
      <c r="J171" s="8" t="s">
        <v>1128</v>
      </c>
      <c r="K171" s="17" t="s">
        <v>1155</v>
      </c>
      <c r="L171" s="72">
        <v>46024</v>
      </c>
      <c r="M171" s="72">
        <v>46387</v>
      </c>
      <c r="N171" s="81" t="s">
        <v>1126</v>
      </c>
    </row>
    <row r="172" spans="1:14" ht="72">
      <c r="A172" s="91" t="s">
        <v>228</v>
      </c>
      <c r="B172" s="8" t="s">
        <v>216</v>
      </c>
      <c r="C172" s="8" t="s">
        <v>171</v>
      </c>
      <c r="D172" s="8" t="s">
        <v>1127</v>
      </c>
      <c r="E172" s="8" t="s">
        <v>1129</v>
      </c>
      <c r="F172" s="8" t="s">
        <v>1130</v>
      </c>
      <c r="G172" s="8" t="s">
        <v>1156</v>
      </c>
      <c r="H172" s="8" t="s">
        <v>1157</v>
      </c>
      <c r="I172" s="7">
        <v>150</v>
      </c>
      <c r="J172" s="8" t="s">
        <v>1107</v>
      </c>
      <c r="K172" s="17" t="s">
        <v>1158</v>
      </c>
      <c r="L172" s="72">
        <v>46024</v>
      </c>
      <c r="M172" s="72">
        <v>46387</v>
      </c>
      <c r="N172" s="81" t="s">
        <v>1126</v>
      </c>
    </row>
    <row r="173" spans="1:14" ht="72">
      <c r="A173" s="91" t="s">
        <v>228</v>
      </c>
      <c r="B173" s="8" t="s">
        <v>216</v>
      </c>
      <c r="C173" s="8" t="s">
        <v>171</v>
      </c>
      <c r="D173" s="8" t="s">
        <v>1127</v>
      </c>
      <c r="E173" s="8" t="s">
        <v>1129</v>
      </c>
      <c r="F173" s="8" t="s">
        <v>1159</v>
      </c>
      <c r="G173" s="8" t="s">
        <v>1160</v>
      </c>
      <c r="H173" s="8" t="s">
        <v>1161</v>
      </c>
      <c r="I173" s="7">
        <v>200</v>
      </c>
      <c r="J173" s="8" t="s">
        <v>1107</v>
      </c>
      <c r="K173" s="17" t="s">
        <v>1162</v>
      </c>
      <c r="L173" s="72">
        <v>46024</v>
      </c>
      <c r="M173" s="72">
        <v>46387</v>
      </c>
      <c r="N173" s="81" t="s">
        <v>1126</v>
      </c>
    </row>
    <row r="174" spans="1:14" ht="100.8">
      <c r="A174" s="91" t="s">
        <v>228</v>
      </c>
      <c r="B174" s="8" t="s">
        <v>216</v>
      </c>
      <c r="C174" s="8" t="s">
        <v>171</v>
      </c>
      <c r="D174" s="8" t="s">
        <v>1127</v>
      </c>
      <c r="E174" s="8" t="s">
        <v>1129</v>
      </c>
      <c r="F174" s="8" t="s">
        <v>1163</v>
      </c>
      <c r="G174" s="8" t="s">
        <v>1164</v>
      </c>
      <c r="H174" s="8" t="s">
        <v>1133</v>
      </c>
      <c r="I174" s="7">
        <v>60</v>
      </c>
      <c r="J174" s="8" t="s">
        <v>1128</v>
      </c>
      <c r="K174" s="17" t="s">
        <v>1165</v>
      </c>
      <c r="L174" s="72">
        <v>46024</v>
      </c>
      <c r="M174" s="72">
        <v>46387</v>
      </c>
      <c r="N174" s="81" t="s">
        <v>1126</v>
      </c>
    </row>
    <row r="175" spans="1:14" ht="86.4">
      <c r="A175" s="91" t="s">
        <v>228</v>
      </c>
      <c r="B175" s="8" t="s">
        <v>216</v>
      </c>
      <c r="C175" s="8" t="s">
        <v>171</v>
      </c>
      <c r="D175" s="8" t="s">
        <v>1127</v>
      </c>
      <c r="E175" s="8" t="s">
        <v>1166</v>
      </c>
      <c r="F175" s="8" t="s">
        <v>1167</v>
      </c>
      <c r="G175" s="8" t="s">
        <v>1168</v>
      </c>
      <c r="H175" s="8" t="s">
        <v>1169</v>
      </c>
      <c r="I175" s="7">
        <v>0</v>
      </c>
      <c r="J175" s="8" t="s">
        <v>1128</v>
      </c>
      <c r="K175" s="17" t="s">
        <v>1134</v>
      </c>
      <c r="L175" s="72">
        <v>46024</v>
      </c>
      <c r="M175" s="72">
        <v>46387</v>
      </c>
      <c r="N175" s="81" t="s">
        <v>1126</v>
      </c>
    </row>
    <row r="176" spans="1:14" ht="202.95" customHeight="1">
      <c r="A176" s="91" t="s">
        <v>228</v>
      </c>
      <c r="B176" s="8" t="s">
        <v>216</v>
      </c>
      <c r="C176" s="8" t="s">
        <v>171</v>
      </c>
      <c r="D176" s="8" t="s">
        <v>1127</v>
      </c>
      <c r="E176" s="8" t="s">
        <v>1170</v>
      </c>
      <c r="F176" s="8" t="s">
        <v>1171</v>
      </c>
      <c r="G176" s="8" t="s">
        <v>1172</v>
      </c>
      <c r="H176" s="8" t="s">
        <v>1135</v>
      </c>
      <c r="I176" s="7">
        <v>1</v>
      </c>
      <c r="J176" s="8" t="s">
        <v>1128</v>
      </c>
      <c r="K176" s="17" t="s">
        <v>1136</v>
      </c>
      <c r="L176" s="72">
        <v>46024</v>
      </c>
      <c r="M176" s="72">
        <v>46387</v>
      </c>
      <c r="N176" s="81" t="s">
        <v>1126</v>
      </c>
    </row>
    <row r="177" spans="1:14" ht="100.8">
      <c r="A177" s="91" t="s">
        <v>228</v>
      </c>
      <c r="B177" s="8" t="s">
        <v>216</v>
      </c>
      <c r="C177" s="8" t="s">
        <v>171</v>
      </c>
      <c r="D177" s="8" t="s">
        <v>1127</v>
      </c>
      <c r="E177" s="8" t="s">
        <v>1173</v>
      </c>
      <c r="F177" s="8" t="s">
        <v>1174</v>
      </c>
      <c r="G177" s="8" t="s">
        <v>1175</v>
      </c>
      <c r="H177" s="8" t="s">
        <v>1137</v>
      </c>
      <c r="I177" s="7">
        <v>0</v>
      </c>
      <c r="J177" s="8" t="s">
        <v>1107</v>
      </c>
      <c r="K177" s="17" t="s">
        <v>1138</v>
      </c>
      <c r="L177" s="72">
        <v>46024</v>
      </c>
      <c r="M177" s="72">
        <v>46387</v>
      </c>
      <c r="N177" s="81" t="s">
        <v>1126</v>
      </c>
    </row>
    <row r="178" spans="1:14" ht="144">
      <c r="A178" s="91" t="s">
        <v>228</v>
      </c>
      <c r="B178" s="8" t="s">
        <v>216</v>
      </c>
      <c r="C178" s="8" t="s">
        <v>171</v>
      </c>
      <c r="D178" s="8" t="s">
        <v>1127</v>
      </c>
      <c r="E178" s="8" t="s">
        <v>1176</v>
      </c>
      <c r="F178" s="8" t="s">
        <v>1177</v>
      </c>
      <c r="G178" s="8" t="s">
        <v>1178</v>
      </c>
      <c r="H178" s="8" t="s">
        <v>1139</v>
      </c>
      <c r="I178" s="7">
        <v>0</v>
      </c>
      <c r="J178" s="8" t="s">
        <v>1107</v>
      </c>
      <c r="K178" s="17" t="s">
        <v>1140</v>
      </c>
      <c r="L178" s="72">
        <v>46024</v>
      </c>
      <c r="M178" s="72">
        <v>46387</v>
      </c>
      <c r="N178" s="81" t="s">
        <v>1126</v>
      </c>
    </row>
    <row r="179" spans="1:14" ht="86.4">
      <c r="A179" s="91" t="s">
        <v>228</v>
      </c>
      <c r="B179" s="8" t="s">
        <v>216</v>
      </c>
      <c r="C179" s="8" t="s">
        <v>171</v>
      </c>
      <c r="D179" s="8" t="s">
        <v>1127</v>
      </c>
      <c r="E179" s="8" t="s">
        <v>1179</v>
      </c>
      <c r="F179" s="8" t="s">
        <v>1180</v>
      </c>
      <c r="G179" s="8" t="s">
        <v>1181</v>
      </c>
      <c r="H179" s="8" t="s">
        <v>1182</v>
      </c>
      <c r="I179" s="7">
        <v>0</v>
      </c>
      <c r="J179" s="8" t="s">
        <v>1141</v>
      </c>
      <c r="K179" s="17" t="s">
        <v>1183</v>
      </c>
      <c r="L179" s="72">
        <v>46024</v>
      </c>
      <c r="M179" s="72">
        <v>46387</v>
      </c>
      <c r="N179" s="81" t="s">
        <v>1126</v>
      </c>
    </row>
    <row r="180" spans="1:14" ht="72">
      <c r="A180" s="91" t="s">
        <v>228</v>
      </c>
      <c r="B180" s="8" t="s">
        <v>216</v>
      </c>
      <c r="C180" s="8" t="s">
        <v>171</v>
      </c>
      <c r="D180" s="8" t="s">
        <v>1127</v>
      </c>
      <c r="E180" s="8" t="s">
        <v>1129</v>
      </c>
      <c r="F180" s="8" t="s">
        <v>1130</v>
      </c>
      <c r="G180" s="8" t="s">
        <v>1184</v>
      </c>
      <c r="H180" s="8" t="s">
        <v>1142</v>
      </c>
      <c r="I180" s="7">
        <v>150</v>
      </c>
      <c r="J180" s="8" t="s">
        <v>1143</v>
      </c>
      <c r="K180" s="17" t="s">
        <v>1155</v>
      </c>
      <c r="L180" s="72">
        <v>46024</v>
      </c>
      <c r="M180" s="72" t="s">
        <v>1144</v>
      </c>
      <c r="N180" s="81" t="s">
        <v>1126</v>
      </c>
    </row>
    <row r="181" spans="1:14" ht="129.6">
      <c r="A181" s="91" t="s">
        <v>228</v>
      </c>
      <c r="B181" s="8" t="s">
        <v>216</v>
      </c>
      <c r="C181" s="8" t="s">
        <v>171</v>
      </c>
      <c r="D181" s="8" t="s">
        <v>1127</v>
      </c>
      <c r="E181" s="8" t="s">
        <v>1145</v>
      </c>
      <c r="F181" s="8" t="s">
        <v>1185</v>
      </c>
      <c r="G181" s="8" t="s">
        <v>1186</v>
      </c>
      <c r="H181" s="8" t="s">
        <v>1187</v>
      </c>
      <c r="I181" s="7">
        <v>60</v>
      </c>
      <c r="J181" s="8" t="s">
        <v>1107</v>
      </c>
      <c r="K181" s="17" t="s">
        <v>1146</v>
      </c>
      <c r="L181" s="72">
        <v>46024</v>
      </c>
      <c r="M181" s="72">
        <v>46387</v>
      </c>
      <c r="N181" s="81" t="s">
        <v>1126</v>
      </c>
    </row>
    <row r="182" spans="1:14" ht="86.4">
      <c r="A182" s="91" t="s">
        <v>221</v>
      </c>
      <c r="B182" s="8" t="s">
        <v>1207</v>
      </c>
      <c r="C182" s="8" t="s">
        <v>1377</v>
      </c>
      <c r="D182" s="8" t="s">
        <v>182</v>
      </c>
      <c r="E182" s="8" t="s">
        <v>1208</v>
      </c>
      <c r="F182" s="8" t="s">
        <v>35</v>
      </c>
      <c r="G182" s="8" t="s">
        <v>241</v>
      </c>
      <c r="H182" s="8" t="s">
        <v>1209</v>
      </c>
      <c r="I182" s="7" t="s">
        <v>1210</v>
      </c>
      <c r="J182" s="8" t="s">
        <v>565</v>
      </c>
      <c r="K182" s="17" t="s">
        <v>1211</v>
      </c>
      <c r="L182" s="72">
        <v>46023</v>
      </c>
      <c r="M182" s="72">
        <v>46113</v>
      </c>
      <c r="N182" s="81" t="s">
        <v>565</v>
      </c>
    </row>
    <row r="183" spans="1:14" ht="115.2">
      <c r="A183" s="91" t="s">
        <v>221</v>
      </c>
      <c r="B183" s="8" t="s">
        <v>1207</v>
      </c>
      <c r="C183" s="8" t="s">
        <v>1377</v>
      </c>
      <c r="D183" s="8" t="s">
        <v>182</v>
      </c>
      <c r="E183" s="8" t="s">
        <v>1208</v>
      </c>
      <c r="F183" s="8" t="s">
        <v>1212</v>
      </c>
      <c r="G183" s="8" t="s">
        <v>241</v>
      </c>
      <c r="H183" s="8" t="s">
        <v>1213</v>
      </c>
      <c r="I183" s="7" t="s">
        <v>1210</v>
      </c>
      <c r="J183" s="8" t="s">
        <v>565</v>
      </c>
      <c r="K183" s="17" t="s">
        <v>1211</v>
      </c>
      <c r="L183" s="72">
        <v>46023</v>
      </c>
      <c r="M183" s="72">
        <v>46113</v>
      </c>
      <c r="N183" s="81" t="s">
        <v>565</v>
      </c>
    </row>
    <row r="184" spans="1:14" ht="144">
      <c r="A184" s="91" t="s">
        <v>221</v>
      </c>
      <c r="B184" s="8" t="s">
        <v>1207</v>
      </c>
      <c r="C184" s="8" t="s">
        <v>1377</v>
      </c>
      <c r="D184" s="8" t="s">
        <v>182</v>
      </c>
      <c r="E184" s="8" t="s">
        <v>1208</v>
      </c>
      <c r="F184" s="8" t="s">
        <v>1214</v>
      </c>
      <c r="G184" s="8" t="s">
        <v>241</v>
      </c>
      <c r="H184" s="8" t="s">
        <v>1213</v>
      </c>
      <c r="I184" s="7" t="s">
        <v>1215</v>
      </c>
      <c r="J184" s="8" t="s">
        <v>565</v>
      </c>
      <c r="K184" s="17" t="s">
        <v>1211</v>
      </c>
      <c r="L184" s="72">
        <v>46023</v>
      </c>
      <c r="M184" s="72">
        <v>46113</v>
      </c>
      <c r="N184" s="81" t="s">
        <v>565</v>
      </c>
    </row>
    <row r="185" spans="1:14" ht="158.4">
      <c r="A185" s="91" t="s">
        <v>221</v>
      </c>
      <c r="B185" s="8" t="s">
        <v>1207</v>
      </c>
      <c r="C185" s="8" t="s">
        <v>1377</v>
      </c>
      <c r="D185" s="8" t="s">
        <v>182</v>
      </c>
      <c r="E185" s="8" t="s">
        <v>1216</v>
      </c>
      <c r="F185" s="8" t="s">
        <v>38</v>
      </c>
      <c r="G185" s="8" t="s">
        <v>241</v>
      </c>
      <c r="H185" s="8" t="s">
        <v>1217</v>
      </c>
      <c r="I185" s="7" t="s">
        <v>1218</v>
      </c>
      <c r="J185" s="8" t="s">
        <v>565</v>
      </c>
      <c r="K185" s="17" t="s">
        <v>1378</v>
      </c>
      <c r="L185" s="72">
        <v>45901</v>
      </c>
      <c r="M185" s="72">
        <v>46266</v>
      </c>
      <c r="N185" s="81" t="s">
        <v>565</v>
      </c>
    </row>
    <row r="186" spans="1:14" ht="115.2">
      <c r="A186" s="91" t="s">
        <v>221</v>
      </c>
      <c r="B186" s="8" t="s">
        <v>1207</v>
      </c>
      <c r="C186" s="8" t="s">
        <v>1377</v>
      </c>
      <c r="D186" s="8" t="s">
        <v>182</v>
      </c>
      <c r="E186" s="8" t="s">
        <v>1379</v>
      </c>
      <c r="F186" s="8" t="s">
        <v>39</v>
      </c>
      <c r="G186" s="8" t="s">
        <v>241</v>
      </c>
      <c r="H186" s="8" t="s">
        <v>1219</v>
      </c>
      <c r="I186" s="7" t="s">
        <v>1380</v>
      </c>
      <c r="J186" s="8" t="s">
        <v>565</v>
      </c>
      <c r="K186" s="17" t="s">
        <v>1381</v>
      </c>
      <c r="L186" s="72">
        <v>45870</v>
      </c>
      <c r="M186" s="72">
        <v>46054</v>
      </c>
      <c r="N186" s="81" t="s">
        <v>565</v>
      </c>
    </row>
    <row r="187" spans="1:14" ht="86.4">
      <c r="A187" s="91" t="s">
        <v>221</v>
      </c>
      <c r="B187" s="8" t="s">
        <v>1207</v>
      </c>
      <c r="C187" s="8" t="s">
        <v>1377</v>
      </c>
      <c r="D187" s="8" t="s">
        <v>182</v>
      </c>
      <c r="E187" s="8" t="s">
        <v>1216</v>
      </c>
      <c r="F187" s="8" t="s">
        <v>1220</v>
      </c>
      <c r="G187" s="8" t="s">
        <v>241</v>
      </c>
      <c r="H187" s="8" t="s">
        <v>1221</v>
      </c>
      <c r="I187" s="7" t="s">
        <v>1222</v>
      </c>
      <c r="J187" s="8" t="s">
        <v>565</v>
      </c>
      <c r="K187" s="17" t="s">
        <v>1378</v>
      </c>
      <c r="L187" s="72">
        <v>45992</v>
      </c>
      <c r="M187" s="72">
        <v>46082</v>
      </c>
      <c r="N187" s="81" t="s">
        <v>565</v>
      </c>
    </row>
    <row r="188" spans="1:14" ht="115.2">
      <c r="A188" s="91" t="s">
        <v>221</v>
      </c>
      <c r="B188" s="8" t="s">
        <v>1207</v>
      </c>
      <c r="C188" s="8" t="s">
        <v>1377</v>
      </c>
      <c r="D188" s="8" t="s">
        <v>182</v>
      </c>
      <c r="E188" s="8" t="s">
        <v>1382</v>
      </c>
      <c r="F188" s="8" t="s">
        <v>41</v>
      </c>
      <c r="G188" s="8" t="s">
        <v>242</v>
      </c>
      <c r="H188" s="8" t="s">
        <v>1223</v>
      </c>
      <c r="I188" s="7" t="s">
        <v>1383</v>
      </c>
      <c r="J188" s="8" t="s">
        <v>565</v>
      </c>
      <c r="K188" s="17" t="s">
        <v>1211</v>
      </c>
      <c r="L188" s="72">
        <v>46023</v>
      </c>
      <c r="M188" s="72">
        <v>46204</v>
      </c>
      <c r="N188" s="81" t="s">
        <v>565</v>
      </c>
    </row>
    <row r="189" spans="1:14" ht="86.4">
      <c r="A189" s="91" t="s">
        <v>221</v>
      </c>
      <c r="B189" s="8" t="s">
        <v>1207</v>
      </c>
      <c r="C189" s="8" t="s">
        <v>1377</v>
      </c>
      <c r="D189" s="8" t="s">
        <v>182</v>
      </c>
      <c r="E189" s="8" t="s">
        <v>1224</v>
      </c>
      <c r="F189" s="8" t="s">
        <v>43</v>
      </c>
      <c r="G189" s="8" t="s">
        <v>242</v>
      </c>
      <c r="H189" s="8" t="s">
        <v>1225</v>
      </c>
      <c r="I189" s="7" t="s">
        <v>1383</v>
      </c>
      <c r="J189" s="8" t="s">
        <v>565</v>
      </c>
      <c r="K189" s="17" t="s">
        <v>1211</v>
      </c>
      <c r="L189" s="72">
        <v>46023</v>
      </c>
      <c r="M189" s="72">
        <v>46204</v>
      </c>
      <c r="N189" s="81" t="s">
        <v>565</v>
      </c>
    </row>
    <row r="190" spans="1:14" ht="86.4">
      <c r="A190" s="91" t="s">
        <v>221</v>
      </c>
      <c r="B190" s="8" t="s">
        <v>1207</v>
      </c>
      <c r="C190" s="8" t="s">
        <v>1377</v>
      </c>
      <c r="D190" s="8" t="s">
        <v>182</v>
      </c>
      <c r="E190" s="8" t="s">
        <v>1226</v>
      </c>
      <c r="F190" s="8" t="s">
        <v>44</v>
      </c>
      <c r="G190" s="8" t="s">
        <v>242</v>
      </c>
      <c r="H190" s="8" t="s">
        <v>1227</v>
      </c>
      <c r="I190" s="7" t="s">
        <v>1384</v>
      </c>
      <c r="J190" s="8" t="s">
        <v>565</v>
      </c>
      <c r="K190" s="17" t="s">
        <v>1385</v>
      </c>
      <c r="L190" s="72">
        <v>45689</v>
      </c>
      <c r="M190" s="72">
        <v>46082</v>
      </c>
      <c r="N190" s="81" t="s">
        <v>565</v>
      </c>
    </row>
    <row r="191" spans="1:14" ht="86.4">
      <c r="A191" s="91" t="s">
        <v>221</v>
      </c>
      <c r="B191" s="8" t="s">
        <v>1207</v>
      </c>
      <c r="C191" s="8" t="s">
        <v>1377</v>
      </c>
      <c r="D191" s="8" t="s">
        <v>182</v>
      </c>
      <c r="E191" s="8" t="s">
        <v>1228</v>
      </c>
      <c r="F191" s="8" t="s">
        <v>44</v>
      </c>
      <c r="G191" s="8" t="s">
        <v>242</v>
      </c>
      <c r="H191" s="8" t="s">
        <v>1227</v>
      </c>
      <c r="I191" s="7" t="s">
        <v>1229</v>
      </c>
      <c r="J191" s="8" t="s">
        <v>565</v>
      </c>
      <c r="K191" s="17" t="s">
        <v>1230</v>
      </c>
      <c r="L191" s="72">
        <v>45992</v>
      </c>
      <c r="M191" s="72">
        <v>46054</v>
      </c>
      <c r="N191" s="81" t="s">
        <v>565</v>
      </c>
    </row>
    <row r="192" spans="1:14" ht="100.8">
      <c r="A192" s="91" t="s">
        <v>221</v>
      </c>
      <c r="B192" s="8" t="s">
        <v>1207</v>
      </c>
      <c r="C192" s="8" t="s">
        <v>1377</v>
      </c>
      <c r="D192" s="8" t="s">
        <v>182</v>
      </c>
      <c r="E192" s="8" t="s">
        <v>1231</v>
      </c>
      <c r="F192" s="8" t="s">
        <v>44</v>
      </c>
      <c r="G192" s="8" t="s">
        <v>242</v>
      </c>
      <c r="H192" s="8" t="s">
        <v>1227</v>
      </c>
      <c r="I192" s="7" t="s">
        <v>1386</v>
      </c>
      <c r="J192" s="8" t="s">
        <v>565</v>
      </c>
      <c r="K192" s="17" t="s">
        <v>1387</v>
      </c>
      <c r="L192" s="72">
        <v>46023</v>
      </c>
      <c r="M192" s="72">
        <v>46357</v>
      </c>
      <c r="N192" s="81" t="s">
        <v>565</v>
      </c>
    </row>
    <row r="193" spans="1:14" ht="100.8">
      <c r="A193" s="91" t="s">
        <v>221</v>
      </c>
      <c r="B193" s="8" t="s">
        <v>1207</v>
      </c>
      <c r="C193" s="8" t="s">
        <v>1377</v>
      </c>
      <c r="D193" s="8" t="s">
        <v>182</v>
      </c>
      <c r="E193" s="8" t="s">
        <v>1232</v>
      </c>
      <c r="F193" s="8" t="s">
        <v>44</v>
      </c>
      <c r="G193" s="8" t="s">
        <v>242</v>
      </c>
      <c r="H193" s="8" t="s">
        <v>1227</v>
      </c>
      <c r="I193" s="7" t="s">
        <v>1388</v>
      </c>
      <c r="J193" s="8" t="s">
        <v>565</v>
      </c>
      <c r="K193" s="17" t="s">
        <v>1233</v>
      </c>
      <c r="L193" s="72">
        <v>46023</v>
      </c>
      <c r="M193" s="72">
        <v>46357</v>
      </c>
      <c r="N193" s="81" t="s">
        <v>565</v>
      </c>
    </row>
    <row r="194" spans="1:14" ht="86.4">
      <c r="A194" s="91" t="s">
        <v>221</v>
      </c>
      <c r="B194" s="8" t="s">
        <v>1207</v>
      </c>
      <c r="C194" s="8" t="s">
        <v>1377</v>
      </c>
      <c r="D194" s="8" t="s">
        <v>182</v>
      </c>
      <c r="E194" s="8" t="s">
        <v>1234</v>
      </c>
      <c r="F194" s="8" t="s">
        <v>44</v>
      </c>
      <c r="G194" s="8" t="s">
        <v>242</v>
      </c>
      <c r="H194" s="8" t="s">
        <v>1227</v>
      </c>
      <c r="I194" s="7" t="s">
        <v>1235</v>
      </c>
      <c r="J194" s="8" t="s">
        <v>565</v>
      </c>
      <c r="K194" s="17" t="s">
        <v>1236</v>
      </c>
      <c r="L194" s="72">
        <v>45992</v>
      </c>
      <c r="M194" s="72">
        <v>46143</v>
      </c>
      <c r="N194" s="81" t="s">
        <v>565</v>
      </c>
    </row>
    <row r="195" spans="1:14" ht="86.4">
      <c r="A195" s="91" t="s">
        <v>221</v>
      </c>
      <c r="B195" s="8" t="s">
        <v>1207</v>
      </c>
      <c r="C195" s="8" t="s">
        <v>1377</v>
      </c>
      <c r="D195" s="8" t="s">
        <v>182</v>
      </c>
      <c r="E195" s="8" t="s">
        <v>1237</v>
      </c>
      <c r="F195" s="8" t="s">
        <v>44</v>
      </c>
      <c r="G195" s="8" t="s">
        <v>242</v>
      </c>
      <c r="H195" s="8" t="s">
        <v>1227</v>
      </c>
      <c r="I195" s="7" t="s">
        <v>1238</v>
      </c>
      <c r="J195" s="8" t="s">
        <v>565</v>
      </c>
      <c r="K195" s="17" t="s">
        <v>1230</v>
      </c>
      <c r="L195" s="72">
        <v>45839</v>
      </c>
      <c r="M195" s="72">
        <v>46357</v>
      </c>
      <c r="N195" s="81" t="s">
        <v>565</v>
      </c>
    </row>
    <row r="196" spans="1:14" ht="72">
      <c r="A196" s="91" t="s">
        <v>230</v>
      </c>
      <c r="B196" s="8" t="s">
        <v>218</v>
      </c>
      <c r="C196" s="8" t="s">
        <v>825</v>
      </c>
      <c r="D196" s="8" t="s">
        <v>211</v>
      </c>
      <c r="E196" s="8" t="s">
        <v>1239</v>
      </c>
      <c r="F196" s="8" t="s">
        <v>1240</v>
      </c>
      <c r="G196" s="8" t="s">
        <v>322</v>
      </c>
      <c r="H196" s="8" t="s">
        <v>1241</v>
      </c>
      <c r="I196" s="7" t="s">
        <v>1242</v>
      </c>
      <c r="J196" s="8" t="s">
        <v>565</v>
      </c>
      <c r="K196" s="17" t="s">
        <v>1230</v>
      </c>
      <c r="L196" s="72">
        <v>45870</v>
      </c>
      <c r="M196" s="72">
        <v>46174</v>
      </c>
      <c r="N196" s="81"/>
    </row>
    <row r="197" spans="1:14" ht="72">
      <c r="A197" s="91" t="s">
        <v>230</v>
      </c>
      <c r="B197" s="8" t="s">
        <v>218</v>
      </c>
      <c r="C197" s="8" t="s">
        <v>825</v>
      </c>
      <c r="D197" s="8" t="s">
        <v>211</v>
      </c>
      <c r="E197" s="8" t="s">
        <v>1243</v>
      </c>
      <c r="F197" s="8" t="s">
        <v>1240</v>
      </c>
      <c r="G197" s="8" t="s">
        <v>322</v>
      </c>
      <c r="H197" s="8" t="s">
        <v>1241</v>
      </c>
      <c r="I197" s="7" t="s">
        <v>1244</v>
      </c>
      <c r="J197" s="8" t="s">
        <v>565</v>
      </c>
      <c r="K197" s="17" t="s">
        <v>1230</v>
      </c>
      <c r="L197" s="72">
        <v>45839</v>
      </c>
      <c r="M197" s="72">
        <v>46174</v>
      </c>
      <c r="N197" s="81"/>
    </row>
    <row r="198" spans="1:14" ht="72">
      <c r="A198" s="91" t="s">
        <v>230</v>
      </c>
      <c r="B198" s="8" t="s">
        <v>218</v>
      </c>
      <c r="C198" s="8" t="s">
        <v>825</v>
      </c>
      <c r="D198" s="8" t="s">
        <v>211</v>
      </c>
      <c r="E198" s="8" t="s">
        <v>1245</v>
      </c>
      <c r="F198" s="8" t="s">
        <v>1240</v>
      </c>
      <c r="G198" s="8" t="s">
        <v>322</v>
      </c>
      <c r="H198" s="8" t="s">
        <v>1241</v>
      </c>
      <c r="I198" s="7" t="s">
        <v>1246</v>
      </c>
      <c r="J198" s="8" t="s">
        <v>565</v>
      </c>
      <c r="K198" s="17" t="s">
        <v>1230</v>
      </c>
      <c r="L198" s="72">
        <v>45809</v>
      </c>
      <c r="M198" s="72">
        <v>46174</v>
      </c>
      <c r="N198" s="81"/>
    </row>
    <row r="199" spans="1:14" ht="72">
      <c r="A199" s="91" t="s">
        <v>230</v>
      </c>
      <c r="B199" s="8" t="s">
        <v>218</v>
      </c>
      <c r="C199" s="8" t="s">
        <v>825</v>
      </c>
      <c r="D199" s="8" t="s">
        <v>211</v>
      </c>
      <c r="E199" s="8" t="s">
        <v>1247</v>
      </c>
      <c r="F199" s="8" t="s">
        <v>1240</v>
      </c>
      <c r="G199" s="8" t="s">
        <v>322</v>
      </c>
      <c r="H199" s="8" t="s">
        <v>1241</v>
      </c>
      <c r="I199" s="7" t="s">
        <v>1248</v>
      </c>
      <c r="J199" s="8" t="s">
        <v>565</v>
      </c>
      <c r="K199" s="17" t="s">
        <v>1230</v>
      </c>
      <c r="L199" s="72">
        <v>45870</v>
      </c>
      <c r="M199" s="72">
        <v>46174</v>
      </c>
      <c r="N199" s="81"/>
    </row>
    <row r="200" spans="1:14" ht="72">
      <c r="A200" s="91" t="s">
        <v>230</v>
      </c>
      <c r="B200" s="8" t="s">
        <v>218</v>
      </c>
      <c r="C200" s="8" t="s">
        <v>825</v>
      </c>
      <c r="D200" s="8" t="s">
        <v>211</v>
      </c>
      <c r="E200" s="8" t="s">
        <v>1249</v>
      </c>
      <c r="F200" s="8" t="s">
        <v>1240</v>
      </c>
      <c r="G200" s="8" t="s">
        <v>322</v>
      </c>
      <c r="H200" s="8" t="s">
        <v>1241</v>
      </c>
      <c r="I200" s="7" t="s">
        <v>1250</v>
      </c>
      <c r="J200" s="8" t="s">
        <v>565</v>
      </c>
      <c r="K200" s="17" t="s">
        <v>1230</v>
      </c>
      <c r="L200" s="72">
        <v>45870</v>
      </c>
      <c r="M200" s="72">
        <v>46174</v>
      </c>
      <c r="N200" s="81"/>
    </row>
    <row r="201" spans="1:14" ht="100.8">
      <c r="A201" s="91" t="s">
        <v>230</v>
      </c>
      <c r="B201" s="8" t="s">
        <v>218</v>
      </c>
      <c r="C201" s="8" t="s">
        <v>825</v>
      </c>
      <c r="D201" s="8" t="s">
        <v>211</v>
      </c>
      <c r="E201" s="8" t="s">
        <v>1251</v>
      </c>
      <c r="F201" s="8" t="s">
        <v>1240</v>
      </c>
      <c r="G201" s="8" t="s">
        <v>322</v>
      </c>
      <c r="H201" s="8" t="s">
        <v>1241</v>
      </c>
      <c r="I201" s="7" t="s">
        <v>1389</v>
      </c>
      <c r="J201" s="8" t="s">
        <v>565</v>
      </c>
      <c r="K201" s="17" t="s">
        <v>1390</v>
      </c>
      <c r="L201" s="72">
        <v>46023</v>
      </c>
      <c r="M201" s="72">
        <v>46357</v>
      </c>
      <c r="N201" s="81"/>
    </row>
    <row r="202" spans="1:14" ht="100.8">
      <c r="A202" s="91" t="s">
        <v>230</v>
      </c>
      <c r="B202" s="8" t="s">
        <v>218</v>
      </c>
      <c r="C202" s="8" t="s">
        <v>825</v>
      </c>
      <c r="D202" s="8" t="s">
        <v>211</v>
      </c>
      <c r="E202" s="8" t="s">
        <v>1252</v>
      </c>
      <c r="F202" s="8" t="s">
        <v>1240</v>
      </c>
      <c r="G202" s="8" t="s">
        <v>322</v>
      </c>
      <c r="H202" s="8" t="s">
        <v>1241</v>
      </c>
      <c r="I202" s="7" t="s">
        <v>1389</v>
      </c>
      <c r="J202" s="8" t="s">
        <v>565</v>
      </c>
      <c r="K202" s="17" t="s">
        <v>1390</v>
      </c>
      <c r="L202" s="72">
        <v>46023</v>
      </c>
      <c r="M202" s="72">
        <v>46357</v>
      </c>
      <c r="N202" s="81"/>
    </row>
    <row r="203" spans="1:14" ht="100.8">
      <c r="A203" s="91" t="s">
        <v>230</v>
      </c>
      <c r="B203" s="8" t="s">
        <v>218</v>
      </c>
      <c r="C203" s="8" t="s">
        <v>825</v>
      </c>
      <c r="D203" s="8" t="s">
        <v>211</v>
      </c>
      <c r="E203" s="8" t="s">
        <v>1253</v>
      </c>
      <c r="F203" s="8" t="s">
        <v>1240</v>
      </c>
      <c r="G203" s="8" t="s">
        <v>322</v>
      </c>
      <c r="H203" s="8" t="s">
        <v>1241</v>
      </c>
      <c r="I203" s="7" t="s">
        <v>1389</v>
      </c>
      <c r="J203" s="8" t="s">
        <v>565</v>
      </c>
      <c r="K203" s="17" t="s">
        <v>1390</v>
      </c>
      <c r="L203" s="72">
        <v>46023</v>
      </c>
      <c r="M203" s="72">
        <v>46357</v>
      </c>
      <c r="N203" s="81"/>
    </row>
    <row r="204" spans="1:14" ht="100.8">
      <c r="A204" s="91" t="s">
        <v>230</v>
      </c>
      <c r="B204" s="8" t="s">
        <v>218</v>
      </c>
      <c r="C204" s="8" t="s">
        <v>825</v>
      </c>
      <c r="D204" s="8" t="s">
        <v>211</v>
      </c>
      <c r="E204" s="8" t="s">
        <v>1254</v>
      </c>
      <c r="F204" s="8" t="s">
        <v>1240</v>
      </c>
      <c r="G204" s="8" t="s">
        <v>322</v>
      </c>
      <c r="H204" s="8" t="s">
        <v>1241</v>
      </c>
      <c r="I204" s="7" t="s">
        <v>1389</v>
      </c>
      <c r="J204" s="8" t="s">
        <v>565</v>
      </c>
      <c r="K204" s="17" t="s">
        <v>1390</v>
      </c>
      <c r="L204" s="72">
        <v>46023</v>
      </c>
      <c r="M204" s="72">
        <v>46357</v>
      </c>
      <c r="N204" s="81"/>
    </row>
    <row r="205" spans="1:14" ht="100.8">
      <c r="A205" s="91" t="s">
        <v>230</v>
      </c>
      <c r="B205" s="8" t="s">
        <v>218</v>
      </c>
      <c r="C205" s="8" t="s">
        <v>825</v>
      </c>
      <c r="D205" s="8" t="s">
        <v>211</v>
      </c>
      <c r="E205" s="8" t="s">
        <v>1255</v>
      </c>
      <c r="F205" s="8" t="s">
        <v>1240</v>
      </c>
      <c r="G205" s="8" t="s">
        <v>322</v>
      </c>
      <c r="H205" s="8" t="s">
        <v>1241</v>
      </c>
      <c r="I205" s="7" t="s">
        <v>1389</v>
      </c>
      <c r="J205" s="8" t="s">
        <v>565</v>
      </c>
      <c r="K205" s="17" t="s">
        <v>1390</v>
      </c>
      <c r="L205" s="72">
        <v>46023</v>
      </c>
      <c r="M205" s="72">
        <v>46357</v>
      </c>
      <c r="N205" s="81"/>
    </row>
    <row r="206" spans="1:14" ht="100.8">
      <c r="A206" s="91" t="s">
        <v>230</v>
      </c>
      <c r="B206" s="8" t="s">
        <v>218</v>
      </c>
      <c r="C206" s="8" t="s">
        <v>825</v>
      </c>
      <c r="D206" s="8" t="s">
        <v>211</v>
      </c>
      <c r="E206" s="8" t="s">
        <v>1256</v>
      </c>
      <c r="F206" s="8" t="s">
        <v>1240</v>
      </c>
      <c r="G206" s="8" t="s">
        <v>322</v>
      </c>
      <c r="H206" s="8" t="s">
        <v>1241</v>
      </c>
      <c r="I206" s="7" t="s">
        <v>1389</v>
      </c>
      <c r="J206" s="8" t="s">
        <v>565</v>
      </c>
      <c r="K206" s="17" t="s">
        <v>1390</v>
      </c>
      <c r="L206" s="72">
        <v>46023</v>
      </c>
      <c r="M206" s="72">
        <v>46357</v>
      </c>
      <c r="N206" s="81"/>
    </row>
    <row r="207" spans="1:14" ht="100.8">
      <c r="A207" s="91" t="s">
        <v>230</v>
      </c>
      <c r="B207" s="8" t="s">
        <v>218</v>
      </c>
      <c r="C207" s="8" t="s">
        <v>825</v>
      </c>
      <c r="D207" s="8" t="s">
        <v>211</v>
      </c>
      <c r="E207" s="8" t="s">
        <v>1257</v>
      </c>
      <c r="F207" s="8" t="s">
        <v>1240</v>
      </c>
      <c r="G207" s="8" t="s">
        <v>322</v>
      </c>
      <c r="H207" s="8" t="s">
        <v>1241</v>
      </c>
      <c r="I207" s="7" t="s">
        <v>1389</v>
      </c>
      <c r="J207" s="8" t="s">
        <v>565</v>
      </c>
      <c r="K207" s="17" t="s">
        <v>1390</v>
      </c>
      <c r="L207" s="72">
        <v>46023</v>
      </c>
      <c r="M207" s="72">
        <v>46357</v>
      </c>
      <c r="N207" s="81"/>
    </row>
    <row r="208" spans="1:14" ht="100.8">
      <c r="A208" s="91" t="s">
        <v>230</v>
      </c>
      <c r="B208" s="8" t="s">
        <v>218</v>
      </c>
      <c r="C208" s="8" t="s">
        <v>825</v>
      </c>
      <c r="D208" s="8" t="s">
        <v>211</v>
      </c>
      <c r="E208" s="8" t="s">
        <v>1258</v>
      </c>
      <c r="F208" s="8" t="s">
        <v>1240</v>
      </c>
      <c r="G208" s="8" t="s">
        <v>322</v>
      </c>
      <c r="H208" s="8" t="s">
        <v>1241</v>
      </c>
      <c r="I208" s="7" t="s">
        <v>1389</v>
      </c>
      <c r="J208" s="8" t="s">
        <v>565</v>
      </c>
      <c r="K208" s="17" t="s">
        <v>1390</v>
      </c>
      <c r="L208" s="72">
        <v>46023</v>
      </c>
      <c r="M208" s="72">
        <v>46357</v>
      </c>
      <c r="N208" s="81"/>
    </row>
    <row r="209" spans="1:14" ht="100.8">
      <c r="A209" s="91" t="s">
        <v>230</v>
      </c>
      <c r="B209" s="8" t="s">
        <v>218</v>
      </c>
      <c r="C209" s="8" t="s">
        <v>825</v>
      </c>
      <c r="D209" s="8" t="s">
        <v>211</v>
      </c>
      <c r="E209" s="8" t="s">
        <v>1259</v>
      </c>
      <c r="F209" s="8" t="s">
        <v>1240</v>
      </c>
      <c r="G209" s="8" t="s">
        <v>322</v>
      </c>
      <c r="H209" s="8" t="s">
        <v>1241</v>
      </c>
      <c r="I209" s="7" t="s">
        <v>1389</v>
      </c>
      <c r="J209" s="8" t="s">
        <v>565</v>
      </c>
      <c r="K209" s="17" t="s">
        <v>1390</v>
      </c>
      <c r="L209" s="72">
        <v>46023</v>
      </c>
      <c r="M209" s="72">
        <v>46357</v>
      </c>
      <c r="N209" s="81"/>
    </row>
    <row r="210" spans="1:14" ht="100.8">
      <c r="A210" s="91" t="s">
        <v>230</v>
      </c>
      <c r="B210" s="8" t="s">
        <v>218</v>
      </c>
      <c r="C210" s="8" t="s">
        <v>825</v>
      </c>
      <c r="D210" s="8" t="s">
        <v>211</v>
      </c>
      <c r="E210" s="8" t="s">
        <v>1260</v>
      </c>
      <c r="F210" s="8" t="s">
        <v>1240</v>
      </c>
      <c r="G210" s="8" t="s">
        <v>322</v>
      </c>
      <c r="H210" s="8" t="s">
        <v>1241</v>
      </c>
      <c r="I210" s="7" t="s">
        <v>1389</v>
      </c>
      <c r="J210" s="8" t="s">
        <v>565</v>
      </c>
      <c r="K210" s="17" t="s">
        <v>1390</v>
      </c>
      <c r="L210" s="72">
        <v>46023</v>
      </c>
      <c r="M210" s="72">
        <v>46357</v>
      </c>
      <c r="N210" s="81"/>
    </row>
    <row r="211" spans="1:14" ht="72">
      <c r="A211" s="91" t="s">
        <v>230</v>
      </c>
      <c r="B211" s="8" t="s">
        <v>218</v>
      </c>
      <c r="C211" s="8" t="s">
        <v>825</v>
      </c>
      <c r="D211" s="8" t="s">
        <v>211</v>
      </c>
      <c r="E211" s="8" t="s">
        <v>1261</v>
      </c>
      <c r="F211" s="8" t="s">
        <v>1240</v>
      </c>
      <c r="G211" s="8" t="s">
        <v>322</v>
      </c>
      <c r="H211" s="8" t="s">
        <v>1241</v>
      </c>
      <c r="I211" s="7" t="s">
        <v>1391</v>
      </c>
      <c r="J211" s="8" t="s">
        <v>565</v>
      </c>
      <c r="K211" s="17" t="s">
        <v>1387</v>
      </c>
      <c r="L211" s="72">
        <v>45992</v>
      </c>
      <c r="M211" s="72">
        <v>46357</v>
      </c>
      <c r="N211" s="81"/>
    </row>
    <row r="212" spans="1:14" ht="86.4">
      <c r="A212" s="91" t="s">
        <v>230</v>
      </c>
      <c r="B212" s="8" t="s">
        <v>218</v>
      </c>
      <c r="C212" s="8" t="s">
        <v>825</v>
      </c>
      <c r="D212" s="8" t="s">
        <v>211</v>
      </c>
      <c r="E212" s="8" t="s">
        <v>1392</v>
      </c>
      <c r="F212" s="8" t="s">
        <v>1240</v>
      </c>
      <c r="G212" s="8" t="s">
        <v>322</v>
      </c>
      <c r="H212" s="8" t="s">
        <v>1241</v>
      </c>
      <c r="I212" s="7" t="s">
        <v>1393</v>
      </c>
      <c r="J212" s="8" t="s">
        <v>565</v>
      </c>
      <c r="K212" s="17" t="s">
        <v>1387</v>
      </c>
      <c r="L212" s="72">
        <v>45992</v>
      </c>
      <c r="M212" s="72">
        <v>46357</v>
      </c>
      <c r="N212" s="81"/>
    </row>
    <row r="213" spans="1:14" ht="86.4">
      <c r="A213" s="91" t="s">
        <v>230</v>
      </c>
      <c r="B213" s="8" t="s">
        <v>218</v>
      </c>
      <c r="C213" s="8" t="s">
        <v>825</v>
      </c>
      <c r="D213" s="8" t="s">
        <v>212</v>
      </c>
      <c r="E213" s="8" t="s">
        <v>1394</v>
      </c>
      <c r="F213" s="8" t="s">
        <v>151</v>
      </c>
      <c r="G213" s="8" t="s">
        <v>323</v>
      </c>
      <c r="H213" s="8" t="s">
        <v>1262</v>
      </c>
      <c r="I213" s="7" t="s">
        <v>1395</v>
      </c>
      <c r="J213" s="8" t="s">
        <v>565</v>
      </c>
      <c r="K213" s="17" t="s">
        <v>1263</v>
      </c>
      <c r="L213" s="72">
        <v>45992</v>
      </c>
      <c r="M213" s="72">
        <v>46357</v>
      </c>
      <c r="N213" s="81"/>
    </row>
    <row r="214" spans="1:14" ht="86.4">
      <c r="A214" s="91" t="s">
        <v>230</v>
      </c>
      <c r="B214" s="8" t="s">
        <v>218</v>
      </c>
      <c r="C214" s="8" t="s">
        <v>825</v>
      </c>
      <c r="D214" s="8" t="s">
        <v>212</v>
      </c>
      <c r="E214" s="8" t="s">
        <v>1264</v>
      </c>
      <c r="F214" s="8" t="s">
        <v>151</v>
      </c>
      <c r="G214" s="8" t="s">
        <v>323</v>
      </c>
      <c r="H214" s="8" t="s">
        <v>1262</v>
      </c>
      <c r="I214" s="7" t="s">
        <v>1396</v>
      </c>
      <c r="J214" s="8" t="s">
        <v>565</v>
      </c>
      <c r="K214" s="17" t="s">
        <v>1263</v>
      </c>
      <c r="L214" s="72">
        <v>45992</v>
      </c>
      <c r="M214" s="72">
        <v>46357</v>
      </c>
      <c r="N214" s="81"/>
    </row>
    <row r="215" spans="1:14" ht="72">
      <c r="A215" s="91" t="s">
        <v>230</v>
      </c>
      <c r="B215" s="8" t="s">
        <v>218</v>
      </c>
      <c r="C215" s="8" t="s">
        <v>825</v>
      </c>
      <c r="D215" s="8" t="s">
        <v>196</v>
      </c>
      <c r="E215" s="8" t="s">
        <v>1265</v>
      </c>
      <c r="F215" s="8" t="s">
        <v>1266</v>
      </c>
      <c r="G215" s="8" t="s">
        <v>324</v>
      </c>
      <c r="H215" s="8" t="s">
        <v>324</v>
      </c>
      <c r="I215" s="7" t="s">
        <v>1267</v>
      </c>
      <c r="J215" s="8" t="s">
        <v>565</v>
      </c>
      <c r="K215" s="17" t="s">
        <v>1414</v>
      </c>
      <c r="L215" s="72">
        <v>45505</v>
      </c>
      <c r="M215" s="72">
        <v>45809</v>
      </c>
      <c r="N215" s="81" t="s">
        <v>1397</v>
      </c>
    </row>
    <row r="216" spans="1:14" ht="100.8">
      <c r="A216" s="91" t="s">
        <v>230</v>
      </c>
      <c r="B216" s="8" t="s">
        <v>218</v>
      </c>
      <c r="C216" s="8" t="s">
        <v>825</v>
      </c>
      <c r="D216" s="8" t="s">
        <v>196</v>
      </c>
      <c r="E216" s="8" t="s">
        <v>1268</v>
      </c>
      <c r="F216" s="8" t="s">
        <v>1266</v>
      </c>
      <c r="G216" s="8" t="s">
        <v>324</v>
      </c>
      <c r="H216" s="8" t="s">
        <v>324</v>
      </c>
      <c r="I216" s="7" t="s">
        <v>1415</v>
      </c>
      <c r="J216" s="8" t="s">
        <v>565</v>
      </c>
      <c r="K216" s="17" t="s">
        <v>1210</v>
      </c>
      <c r="L216" s="72">
        <v>46204</v>
      </c>
      <c r="M216" s="72">
        <v>46357</v>
      </c>
      <c r="N216" s="81"/>
    </row>
    <row r="217" spans="1:14" ht="158.4">
      <c r="A217" s="91" t="s">
        <v>234</v>
      </c>
      <c r="B217" s="8" t="s">
        <v>1416</v>
      </c>
      <c r="C217" s="8" t="s">
        <v>1269</v>
      </c>
      <c r="D217" s="8" t="s">
        <v>207</v>
      </c>
      <c r="E217" s="8" t="s">
        <v>1270</v>
      </c>
      <c r="F217" s="8" t="s">
        <v>1271</v>
      </c>
      <c r="G217" s="8" t="s">
        <v>331</v>
      </c>
      <c r="H217" s="8" t="s">
        <v>1272</v>
      </c>
      <c r="I217" s="7" t="s">
        <v>1273</v>
      </c>
      <c r="J217" s="8" t="s">
        <v>565</v>
      </c>
      <c r="K217" s="17" t="s">
        <v>1274</v>
      </c>
      <c r="L217" s="72">
        <v>46082</v>
      </c>
      <c r="M217" s="72">
        <v>46357</v>
      </c>
      <c r="N217" s="81"/>
    </row>
    <row r="218" spans="1:14" ht="100.8">
      <c r="A218" s="91" t="s">
        <v>234</v>
      </c>
      <c r="B218" s="8" t="s">
        <v>1416</v>
      </c>
      <c r="C218" s="8" t="s">
        <v>1269</v>
      </c>
      <c r="D218" s="8" t="s">
        <v>207</v>
      </c>
      <c r="E218" s="8" t="s">
        <v>1417</v>
      </c>
      <c r="F218" s="8" t="s">
        <v>1271</v>
      </c>
      <c r="G218" s="8" t="s">
        <v>331</v>
      </c>
      <c r="H218" s="8" t="s">
        <v>1272</v>
      </c>
      <c r="I218" s="7" t="s">
        <v>1267</v>
      </c>
      <c r="J218" s="8" t="s">
        <v>565</v>
      </c>
      <c r="K218" s="17" t="s">
        <v>1274</v>
      </c>
      <c r="L218" s="72">
        <v>45717</v>
      </c>
      <c r="M218" s="72">
        <v>46143</v>
      </c>
      <c r="N218" s="81"/>
    </row>
    <row r="219" spans="1:14" ht="100.8">
      <c r="A219" s="91" t="s">
        <v>234</v>
      </c>
      <c r="B219" s="8" t="s">
        <v>1416</v>
      </c>
      <c r="C219" s="8" t="s">
        <v>1275</v>
      </c>
      <c r="D219" s="8" t="s">
        <v>183</v>
      </c>
      <c r="E219" s="8" t="s">
        <v>1276</v>
      </c>
      <c r="F219" s="8" t="s">
        <v>45</v>
      </c>
      <c r="G219" s="8" t="s">
        <v>243</v>
      </c>
      <c r="H219" s="8" t="s">
        <v>1277</v>
      </c>
      <c r="I219" s="7" t="s">
        <v>1418</v>
      </c>
      <c r="J219" s="8" t="s">
        <v>565</v>
      </c>
      <c r="K219" s="17" t="s">
        <v>1230</v>
      </c>
      <c r="L219" s="72">
        <v>46023</v>
      </c>
      <c r="M219" s="72">
        <v>46722</v>
      </c>
      <c r="N219" s="81"/>
    </row>
    <row r="220" spans="1:14" ht="100.8">
      <c r="A220" s="91" t="s">
        <v>234</v>
      </c>
      <c r="B220" s="8" t="s">
        <v>1416</v>
      </c>
      <c r="C220" s="8" t="s">
        <v>1275</v>
      </c>
      <c r="D220" s="8" t="s">
        <v>183</v>
      </c>
      <c r="E220" s="8" t="s">
        <v>1278</v>
      </c>
      <c r="F220" s="8" t="s">
        <v>45</v>
      </c>
      <c r="G220" s="8" t="s">
        <v>243</v>
      </c>
      <c r="H220" s="8" t="s">
        <v>1277</v>
      </c>
      <c r="I220" s="7" t="s">
        <v>1418</v>
      </c>
      <c r="J220" s="8" t="s">
        <v>565</v>
      </c>
      <c r="K220" s="17" t="s">
        <v>1230</v>
      </c>
      <c r="L220" s="72">
        <v>46023</v>
      </c>
      <c r="M220" s="72">
        <v>46722</v>
      </c>
      <c r="N220" s="81"/>
    </row>
    <row r="221" spans="1:14" ht="100.8">
      <c r="A221" s="91" t="s">
        <v>234</v>
      </c>
      <c r="B221" s="8" t="s">
        <v>1416</v>
      </c>
      <c r="C221" s="8" t="s">
        <v>1275</v>
      </c>
      <c r="D221" s="8" t="s">
        <v>183</v>
      </c>
      <c r="E221" s="8" t="s">
        <v>1279</v>
      </c>
      <c r="F221" s="8" t="s">
        <v>45</v>
      </c>
      <c r="G221" s="8" t="s">
        <v>243</v>
      </c>
      <c r="H221" s="8" t="s">
        <v>1277</v>
      </c>
      <c r="I221" s="7" t="s">
        <v>1267</v>
      </c>
      <c r="J221" s="8" t="s">
        <v>565</v>
      </c>
      <c r="K221" s="17" t="s">
        <v>1280</v>
      </c>
      <c r="L221" s="72">
        <v>45931</v>
      </c>
      <c r="M221" s="72">
        <v>46113</v>
      </c>
      <c r="N221" s="81"/>
    </row>
    <row r="222" spans="1:14" ht="100.8">
      <c r="A222" s="91" t="s">
        <v>234</v>
      </c>
      <c r="B222" s="8" t="s">
        <v>1416</v>
      </c>
      <c r="C222" s="8" t="s">
        <v>1275</v>
      </c>
      <c r="D222" s="8" t="s">
        <v>183</v>
      </c>
      <c r="E222" s="8" t="s">
        <v>1281</v>
      </c>
      <c r="F222" s="8" t="s">
        <v>45</v>
      </c>
      <c r="G222" s="8" t="s">
        <v>243</v>
      </c>
      <c r="H222" s="8" t="s">
        <v>1277</v>
      </c>
      <c r="I222" s="7" t="s">
        <v>1267</v>
      </c>
      <c r="J222" s="8" t="s">
        <v>565</v>
      </c>
      <c r="K222" s="17" t="s">
        <v>1280</v>
      </c>
      <c r="L222" s="72">
        <v>45901</v>
      </c>
      <c r="M222" s="72">
        <v>46204</v>
      </c>
      <c r="N222" s="81"/>
    </row>
    <row r="223" spans="1:14" ht="129.6">
      <c r="A223" s="91" t="s">
        <v>235</v>
      </c>
      <c r="B223" s="8" t="s">
        <v>1282</v>
      </c>
      <c r="C223" s="8" t="s">
        <v>1283</v>
      </c>
      <c r="D223" s="8" t="s">
        <v>197</v>
      </c>
      <c r="E223" s="8" t="s">
        <v>1419</v>
      </c>
      <c r="F223" s="8" t="s">
        <v>1284</v>
      </c>
      <c r="G223" s="8" t="s">
        <v>1285</v>
      </c>
      <c r="H223" s="8" t="s">
        <v>1286</v>
      </c>
      <c r="I223" s="7" t="s">
        <v>1420</v>
      </c>
      <c r="J223" s="8" t="s">
        <v>565</v>
      </c>
      <c r="K223" s="17" t="s">
        <v>1287</v>
      </c>
      <c r="L223" s="72">
        <v>45778</v>
      </c>
      <c r="M223" s="72">
        <v>46357</v>
      </c>
      <c r="N223" s="81"/>
    </row>
    <row r="224" spans="1:14" ht="72">
      <c r="A224" s="91" t="s">
        <v>235</v>
      </c>
      <c r="B224" s="8" t="s">
        <v>1282</v>
      </c>
      <c r="C224" s="8" t="s">
        <v>1283</v>
      </c>
      <c r="D224" s="8" t="s">
        <v>197</v>
      </c>
      <c r="E224" s="8" t="s">
        <v>1288</v>
      </c>
      <c r="F224" s="8" t="s">
        <v>1288</v>
      </c>
      <c r="G224" s="8" t="s">
        <v>280</v>
      </c>
      <c r="H224" s="8" t="s">
        <v>1289</v>
      </c>
      <c r="I224" s="7" t="s">
        <v>1222</v>
      </c>
      <c r="J224" s="8" t="s">
        <v>565</v>
      </c>
      <c r="K224" s="17" t="s">
        <v>1378</v>
      </c>
      <c r="L224" s="72">
        <v>46143</v>
      </c>
      <c r="M224" s="72">
        <v>46357</v>
      </c>
      <c r="N224" s="81"/>
    </row>
    <row r="225" spans="1:14" ht="100.8">
      <c r="A225" s="91" t="s">
        <v>235</v>
      </c>
      <c r="B225" s="8" t="s">
        <v>1282</v>
      </c>
      <c r="C225" s="8" t="s">
        <v>172</v>
      </c>
      <c r="D225" s="8" t="s">
        <v>1290</v>
      </c>
      <c r="E225" s="8" t="s">
        <v>1291</v>
      </c>
      <c r="F225" s="8" t="s">
        <v>1292</v>
      </c>
      <c r="G225" s="8" t="s">
        <v>1293</v>
      </c>
      <c r="H225" s="8" t="s">
        <v>1294</v>
      </c>
      <c r="I225" s="7" t="s">
        <v>1295</v>
      </c>
      <c r="J225" s="8" t="s">
        <v>12</v>
      </c>
      <c r="K225" s="17" t="s">
        <v>1296</v>
      </c>
      <c r="L225" s="72">
        <v>45931</v>
      </c>
      <c r="M225" s="72">
        <v>46357</v>
      </c>
      <c r="N225" s="81"/>
    </row>
    <row r="226" spans="1:14" ht="100.8">
      <c r="A226" s="91" t="s">
        <v>235</v>
      </c>
      <c r="B226" s="8" t="s">
        <v>1282</v>
      </c>
      <c r="C226" s="8" t="s">
        <v>172</v>
      </c>
      <c r="D226" s="8" t="s">
        <v>1290</v>
      </c>
      <c r="E226" s="8" t="s">
        <v>1291</v>
      </c>
      <c r="F226" s="8" t="s">
        <v>1297</v>
      </c>
      <c r="G226" s="8" t="s">
        <v>1298</v>
      </c>
      <c r="H226" s="8" t="s">
        <v>1299</v>
      </c>
      <c r="I226" s="7" t="s">
        <v>1295</v>
      </c>
      <c r="J226" s="8" t="s">
        <v>12</v>
      </c>
      <c r="K226" s="17" t="s">
        <v>1296</v>
      </c>
      <c r="L226" s="72">
        <v>45931</v>
      </c>
      <c r="M226" s="72">
        <v>46357</v>
      </c>
      <c r="N226" s="81"/>
    </row>
    <row r="227" spans="1:14" ht="115.2">
      <c r="A227" s="91" t="s">
        <v>234</v>
      </c>
      <c r="B227" s="8" t="s">
        <v>215</v>
      </c>
      <c r="C227" s="8" t="s">
        <v>219</v>
      </c>
      <c r="D227" s="8" t="s">
        <v>175</v>
      </c>
      <c r="E227" s="8" t="s">
        <v>204</v>
      </c>
      <c r="F227" s="8" t="s">
        <v>142</v>
      </c>
      <c r="G227" s="8" t="s">
        <v>313</v>
      </c>
      <c r="H227" s="8" t="s">
        <v>1300</v>
      </c>
      <c r="I227" s="7">
        <v>11250</v>
      </c>
      <c r="J227" s="8" t="s">
        <v>20</v>
      </c>
      <c r="K227" s="17" t="s">
        <v>1301</v>
      </c>
      <c r="L227" s="72">
        <v>46023</v>
      </c>
      <c r="M227" s="72">
        <v>46387</v>
      </c>
      <c r="N227" s="81" t="s">
        <v>20</v>
      </c>
    </row>
    <row r="228" spans="1:14" ht="129.6">
      <c r="A228" s="91" t="s">
        <v>234</v>
      </c>
      <c r="B228" s="8" t="s">
        <v>219</v>
      </c>
      <c r="C228" s="8" t="s">
        <v>175</v>
      </c>
      <c r="D228" s="8" t="s">
        <v>204</v>
      </c>
      <c r="E228" s="8" t="s">
        <v>1302</v>
      </c>
      <c r="F228" s="8" t="s">
        <v>142</v>
      </c>
      <c r="G228" s="8" t="s">
        <v>1303</v>
      </c>
      <c r="H228" s="8" t="s">
        <v>1304</v>
      </c>
      <c r="I228" s="7">
        <v>15</v>
      </c>
      <c r="J228" s="8" t="s">
        <v>20</v>
      </c>
      <c r="K228" s="17" t="s">
        <v>1305</v>
      </c>
      <c r="L228" s="72">
        <v>46204</v>
      </c>
      <c r="M228" s="72">
        <v>46387</v>
      </c>
      <c r="N228" s="81" t="s">
        <v>20</v>
      </c>
    </row>
    <row r="229" spans="1:14" ht="129.6">
      <c r="A229" s="91" t="s">
        <v>234</v>
      </c>
      <c r="B229" s="8" t="s">
        <v>219</v>
      </c>
      <c r="C229" s="8" t="s">
        <v>175</v>
      </c>
      <c r="D229" s="8" t="s">
        <v>204</v>
      </c>
      <c r="E229" s="8" t="s">
        <v>1302</v>
      </c>
      <c r="F229" s="8" t="s">
        <v>142</v>
      </c>
      <c r="G229" s="8" t="s">
        <v>1306</v>
      </c>
      <c r="H229" s="8" t="s">
        <v>1304</v>
      </c>
      <c r="I229" s="7">
        <v>375</v>
      </c>
      <c r="J229" s="8" t="s">
        <v>20</v>
      </c>
      <c r="K229" s="17" t="s">
        <v>1307</v>
      </c>
      <c r="L229" s="72">
        <v>46204</v>
      </c>
      <c r="M229" s="72">
        <v>46387</v>
      </c>
      <c r="N229" s="81" t="s">
        <v>20</v>
      </c>
    </row>
    <row r="230" spans="1:14" ht="86.4">
      <c r="A230" s="91" t="s">
        <v>232</v>
      </c>
      <c r="B230" s="8" t="s">
        <v>215</v>
      </c>
      <c r="C230" s="8" t="s">
        <v>173</v>
      </c>
      <c r="D230" s="8" t="s">
        <v>194</v>
      </c>
      <c r="E230" s="8" t="s">
        <v>1308</v>
      </c>
      <c r="F230" s="8" t="s">
        <v>1309</v>
      </c>
      <c r="G230" s="8" t="s">
        <v>1310</v>
      </c>
      <c r="H230" s="8" t="s">
        <v>108</v>
      </c>
      <c r="I230" s="7">
        <v>1</v>
      </c>
      <c r="J230" s="8" t="s">
        <v>20</v>
      </c>
      <c r="K230" s="17" t="s">
        <v>1311</v>
      </c>
      <c r="L230" s="72">
        <v>46054</v>
      </c>
      <c r="M230" s="72">
        <v>46387</v>
      </c>
      <c r="N230" s="81" t="s">
        <v>20</v>
      </c>
    </row>
    <row r="231" spans="1:14" ht="86.4">
      <c r="A231" s="91" t="s">
        <v>232</v>
      </c>
      <c r="B231" s="8" t="s">
        <v>215</v>
      </c>
      <c r="C231" s="8" t="s">
        <v>173</v>
      </c>
      <c r="D231" s="8" t="s">
        <v>194</v>
      </c>
      <c r="E231" s="8" t="s">
        <v>1308</v>
      </c>
      <c r="F231" s="8" t="s">
        <v>1309</v>
      </c>
      <c r="G231" s="8" t="s">
        <v>1310</v>
      </c>
      <c r="H231" s="8" t="s">
        <v>106</v>
      </c>
      <c r="I231" s="7">
        <v>1</v>
      </c>
      <c r="J231" s="8" t="s">
        <v>20</v>
      </c>
      <c r="K231" s="17" t="s">
        <v>1312</v>
      </c>
      <c r="L231" s="72">
        <v>46054</v>
      </c>
      <c r="M231" s="72">
        <v>46387</v>
      </c>
      <c r="N231" s="81" t="s">
        <v>20</v>
      </c>
    </row>
    <row r="232" spans="1:14" ht="86.4">
      <c r="A232" s="91" t="s">
        <v>232</v>
      </c>
      <c r="B232" s="8" t="s">
        <v>215</v>
      </c>
      <c r="C232" s="8" t="s">
        <v>173</v>
      </c>
      <c r="D232" s="8" t="s">
        <v>194</v>
      </c>
      <c r="E232" s="8" t="s">
        <v>1308</v>
      </c>
      <c r="F232" s="8" t="s">
        <v>1309</v>
      </c>
      <c r="G232" s="8" t="s">
        <v>1310</v>
      </c>
      <c r="H232" s="8" t="s">
        <v>107</v>
      </c>
      <c r="I232" s="7">
        <v>1</v>
      </c>
      <c r="J232" s="8" t="s">
        <v>20</v>
      </c>
      <c r="K232" s="17" t="s">
        <v>1311</v>
      </c>
      <c r="L232" s="72">
        <v>46054</v>
      </c>
      <c r="M232" s="72">
        <v>46387</v>
      </c>
      <c r="N232" s="81" t="s">
        <v>20</v>
      </c>
    </row>
    <row r="233" spans="1:14" ht="86.4">
      <c r="A233" s="91" t="s">
        <v>232</v>
      </c>
      <c r="B233" s="8" t="s">
        <v>215</v>
      </c>
      <c r="C233" s="8" t="s">
        <v>173</v>
      </c>
      <c r="D233" s="8" t="s">
        <v>194</v>
      </c>
      <c r="E233" s="8" t="s">
        <v>1308</v>
      </c>
      <c r="F233" s="8" t="s">
        <v>1309</v>
      </c>
      <c r="G233" s="8" t="s">
        <v>1310</v>
      </c>
      <c r="H233" s="8" t="s">
        <v>558</v>
      </c>
      <c r="I233" s="7">
        <v>1</v>
      </c>
      <c r="J233" s="8" t="s">
        <v>20</v>
      </c>
      <c r="K233" s="17" t="s">
        <v>1311</v>
      </c>
      <c r="L233" s="72">
        <v>46054</v>
      </c>
      <c r="M233" s="72">
        <v>46387</v>
      </c>
      <c r="N233" s="81" t="s">
        <v>20</v>
      </c>
    </row>
    <row r="234" spans="1:14" ht="100.8">
      <c r="A234" s="91" t="s">
        <v>1313</v>
      </c>
      <c r="B234" s="8" t="s">
        <v>215</v>
      </c>
      <c r="C234" s="8" t="s">
        <v>214</v>
      </c>
      <c r="D234" s="8" t="s">
        <v>194</v>
      </c>
      <c r="E234" s="8" t="s">
        <v>1314</v>
      </c>
      <c r="F234" s="8">
        <v>1</v>
      </c>
      <c r="G234" s="8" t="s">
        <v>261</v>
      </c>
      <c r="H234" s="8" t="s">
        <v>1315</v>
      </c>
      <c r="I234" s="7">
        <v>1</v>
      </c>
      <c r="J234" s="8" t="s">
        <v>1316</v>
      </c>
      <c r="K234" s="17" t="s">
        <v>1522</v>
      </c>
      <c r="L234" s="72">
        <v>46037</v>
      </c>
      <c r="M234" s="72">
        <v>46096</v>
      </c>
      <c r="N234" s="81" t="s">
        <v>1317</v>
      </c>
    </row>
    <row r="235" spans="1:14" ht="100.8">
      <c r="A235" s="91" t="s">
        <v>1313</v>
      </c>
      <c r="B235" s="8" t="s">
        <v>215</v>
      </c>
      <c r="C235" s="8" t="s">
        <v>214</v>
      </c>
      <c r="D235" s="8" t="s">
        <v>194</v>
      </c>
      <c r="E235" s="8" t="s">
        <v>1318</v>
      </c>
      <c r="F235" s="8">
        <v>1</v>
      </c>
      <c r="G235" s="8" t="s">
        <v>261</v>
      </c>
      <c r="H235" s="8" t="s">
        <v>1315</v>
      </c>
      <c r="I235" s="7">
        <v>1</v>
      </c>
      <c r="J235" s="8" t="s">
        <v>1316</v>
      </c>
      <c r="K235" s="17" t="s">
        <v>1522</v>
      </c>
      <c r="L235" s="72">
        <v>46037</v>
      </c>
      <c r="M235" s="72">
        <v>46096</v>
      </c>
      <c r="N235" s="81" t="s">
        <v>1523</v>
      </c>
    </row>
    <row r="236" spans="1:14" ht="100.8">
      <c r="A236" s="91" t="s">
        <v>1313</v>
      </c>
      <c r="B236" s="8" t="s">
        <v>215</v>
      </c>
      <c r="C236" s="8" t="s">
        <v>214</v>
      </c>
      <c r="D236" s="8" t="s">
        <v>194</v>
      </c>
      <c r="E236" s="8" t="s">
        <v>1319</v>
      </c>
      <c r="F236" s="8">
        <v>1</v>
      </c>
      <c r="G236" s="8" t="s">
        <v>261</v>
      </c>
      <c r="H236" s="8" t="s">
        <v>1315</v>
      </c>
      <c r="I236" s="7">
        <v>1</v>
      </c>
      <c r="J236" s="8" t="s">
        <v>1316</v>
      </c>
      <c r="K236" s="17" t="s">
        <v>1522</v>
      </c>
      <c r="L236" s="72">
        <v>46037</v>
      </c>
      <c r="M236" s="72">
        <v>46096</v>
      </c>
      <c r="N236" s="81" t="s">
        <v>1523</v>
      </c>
    </row>
    <row r="237" spans="1:14" ht="100.8">
      <c r="A237" s="91" t="s">
        <v>1313</v>
      </c>
      <c r="B237" s="8" t="s">
        <v>215</v>
      </c>
      <c r="C237" s="8" t="s">
        <v>214</v>
      </c>
      <c r="D237" s="8" t="s">
        <v>194</v>
      </c>
      <c r="E237" s="8" t="s">
        <v>1320</v>
      </c>
      <c r="F237" s="8">
        <v>1</v>
      </c>
      <c r="G237" s="8" t="s">
        <v>261</v>
      </c>
      <c r="H237" s="8" t="s">
        <v>1315</v>
      </c>
      <c r="I237" s="7">
        <v>1</v>
      </c>
      <c r="J237" s="8" t="s">
        <v>1316</v>
      </c>
      <c r="K237" s="17" t="s">
        <v>1522</v>
      </c>
      <c r="L237" s="72">
        <v>46037</v>
      </c>
      <c r="M237" s="72">
        <v>46096</v>
      </c>
      <c r="N237" s="81" t="s">
        <v>1317</v>
      </c>
    </row>
    <row r="238" spans="1:14" ht="100.8">
      <c r="A238" s="91" t="s">
        <v>1313</v>
      </c>
      <c r="B238" s="8" t="s">
        <v>215</v>
      </c>
      <c r="C238" s="8" t="s">
        <v>214</v>
      </c>
      <c r="D238" s="8" t="s">
        <v>194</v>
      </c>
      <c r="E238" s="8" t="s">
        <v>1321</v>
      </c>
      <c r="F238" s="8">
        <v>1</v>
      </c>
      <c r="G238" s="8" t="s">
        <v>261</v>
      </c>
      <c r="H238" s="8" t="s">
        <v>1315</v>
      </c>
      <c r="I238" s="7">
        <v>1</v>
      </c>
      <c r="J238" s="8" t="s">
        <v>1316</v>
      </c>
      <c r="K238" s="17" t="s">
        <v>1522</v>
      </c>
      <c r="L238" s="72">
        <v>46037</v>
      </c>
      <c r="M238" s="72">
        <v>46096</v>
      </c>
      <c r="N238" s="81" t="s">
        <v>1328</v>
      </c>
    </row>
    <row r="239" spans="1:14" ht="100.8">
      <c r="A239" s="91" t="s">
        <v>1313</v>
      </c>
      <c r="B239" s="8" t="s">
        <v>215</v>
      </c>
      <c r="C239" s="8" t="s">
        <v>214</v>
      </c>
      <c r="D239" s="8" t="s">
        <v>194</v>
      </c>
      <c r="E239" s="8" t="s">
        <v>1322</v>
      </c>
      <c r="F239" s="8">
        <v>1</v>
      </c>
      <c r="G239" s="8" t="s">
        <v>261</v>
      </c>
      <c r="H239" s="8" t="s">
        <v>1315</v>
      </c>
      <c r="I239" s="7">
        <v>1</v>
      </c>
      <c r="J239" s="8" t="s">
        <v>1316</v>
      </c>
      <c r="K239" s="17" t="s">
        <v>1522</v>
      </c>
      <c r="L239" s="72">
        <v>46037</v>
      </c>
      <c r="M239" s="72">
        <v>46096</v>
      </c>
      <c r="N239" s="81" t="s">
        <v>1523</v>
      </c>
    </row>
    <row r="240" spans="1:14" ht="86.4">
      <c r="A240" s="91" t="s">
        <v>1313</v>
      </c>
      <c r="B240" s="8" t="s">
        <v>215</v>
      </c>
      <c r="C240" s="8" t="s">
        <v>214</v>
      </c>
      <c r="D240" s="8" t="s">
        <v>194</v>
      </c>
      <c r="E240" s="8" t="s">
        <v>1323</v>
      </c>
      <c r="F240" s="8">
        <v>1</v>
      </c>
      <c r="G240" s="8" t="s">
        <v>261</v>
      </c>
      <c r="H240" s="8" t="s">
        <v>1315</v>
      </c>
      <c r="I240" s="7">
        <v>1</v>
      </c>
      <c r="J240" s="8" t="s">
        <v>1316</v>
      </c>
      <c r="K240" s="17" t="s">
        <v>1524</v>
      </c>
      <c r="L240" s="72">
        <v>46037</v>
      </c>
      <c r="M240" s="72">
        <v>46096</v>
      </c>
      <c r="N240" s="81" t="s">
        <v>1317</v>
      </c>
    </row>
    <row r="241" spans="1:14" ht="100.8">
      <c r="A241" s="91" t="s">
        <v>1313</v>
      </c>
      <c r="B241" s="8" t="s">
        <v>215</v>
      </c>
      <c r="C241" s="8" t="s">
        <v>214</v>
      </c>
      <c r="D241" s="8" t="s">
        <v>194</v>
      </c>
      <c r="E241" s="8" t="s">
        <v>1324</v>
      </c>
      <c r="F241" s="8">
        <v>1</v>
      </c>
      <c r="G241" s="8" t="s">
        <v>261</v>
      </c>
      <c r="H241" s="8" t="s">
        <v>1315</v>
      </c>
      <c r="I241" s="7">
        <v>1</v>
      </c>
      <c r="J241" s="8" t="s">
        <v>1316</v>
      </c>
      <c r="K241" s="17" t="s">
        <v>1522</v>
      </c>
      <c r="L241" s="72">
        <v>46037</v>
      </c>
      <c r="M241" s="72">
        <v>46096</v>
      </c>
      <c r="N241" s="81" t="s">
        <v>1317</v>
      </c>
    </row>
    <row r="242" spans="1:14" ht="86.4">
      <c r="A242" s="91" t="s">
        <v>1313</v>
      </c>
      <c r="B242" s="8" t="s">
        <v>217</v>
      </c>
      <c r="C242" s="8" t="s">
        <v>165</v>
      </c>
      <c r="D242" s="8" t="s">
        <v>188</v>
      </c>
      <c r="E242" s="8" t="s">
        <v>1325</v>
      </c>
      <c r="F242" s="8">
        <v>500</v>
      </c>
      <c r="G242" s="8" t="s">
        <v>259</v>
      </c>
      <c r="H242" s="8" t="s">
        <v>1326</v>
      </c>
      <c r="I242" s="7">
        <v>200</v>
      </c>
      <c r="J242" s="8" t="s">
        <v>1316</v>
      </c>
      <c r="K242" s="17" t="s">
        <v>1327</v>
      </c>
      <c r="L242" s="72">
        <v>46082</v>
      </c>
      <c r="M242" s="72">
        <v>46387</v>
      </c>
      <c r="N242" s="81" t="s">
        <v>1328</v>
      </c>
    </row>
    <row r="243" spans="1:14" ht="86.4">
      <c r="A243" s="91" t="s">
        <v>1313</v>
      </c>
      <c r="B243" s="8" t="s">
        <v>217</v>
      </c>
      <c r="C243" s="8" t="s">
        <v>165</v>
      </c>
      <c r="D243" s="8" t="s">
        <v>188</v>
      </c>
      <c r="E243" s="8" t="s">
        <v>1329</v>
      </c>
      <c r="F243" s="8">
        <v>26</v>
      </c>
      <c r="G243" s="8" t="s">
        <v>259</v>
      </c>
      <c r="H243" s="8" t="s">
        <v>1330</v>
      </c>
      <c r="I243" s="7">
        <v>26</v>
      </c>
      <c r="J243" s="8" t="s">
        <v>1316</v>
      </c>
      <c r="K243" s="17" t="s">
        <v>1331</v>
      </c>
      <c r="L243" s="72">
        <v>46082</v>
      </c>
      <c r="M243" s="72">
        <v>46387</v>
      </c>
      <c r="N243" s="81" t="s">
        <v>1328</v>
      </c>
    </row>
    <row r="244" spans="1:14" ht="144">
      <c r="A244" s="91" t="s">
        <v>1313</v>
      </c>
      <c r="B244" s="8" t="s">
        <v>217</v>
      </c>
      <c r="C244" s="8" t="s">
        <v>165</v>
      </c>
      <c r="D244" s="8" t="s">
        <v>189</v>
      </c>
      <c r="E244" s="8" t="s">
        <v>1332</v>
      </c>
      <c r="F244" s="8">
        <v>1</v>
      </c>
      <c r="G244" s="8" t="s">
        <v>1333</v>
      </c>
      <c r="H244" s="8" t="s">
        <v>1334</v>
      </c>
      <c r="I244" s="7">
        <v>1</v>
      </c>
      <c r="J244" s="8" t="s">
        <v>1316</v>
      </c>
      <c r="K244" s="17" t="s">
        <v>1335</v>
      </c>
      <c r="L244" s="72">
        <v>46068</v>
      </c>
      <c r="M244" s="72">
        <v>46387</v>
      </c>
      <c r="N244" s="81" t="s">
        <v>1336</v>
      </c>
    </row>
    <row r="245" spans="1:14" ht="86.4">
      <c r="A245" s="91" t="s">
        <v>1313</v>
      </c>
      <c r="B245" s="8" t="s">
        <v>217</v>
      </c>
      <c r="C245" s="8" t="s">
        <v>165</v>
      </c>
      <c r="D245" s="8" t="s">
        <v>188</v>
      </c>
      <c r="E245" s="8" t="s">
        <v>1337</v>
      </c>
      <c r="F245" s="8">
        <v>5000</v>
      </c>
      <c r="G245" s="8" t="s">
        <v>1338</v>
      </c>
      <c r="H245" s="8" t="s">
        <v>1339</v>
      </c>
      <c r="I245" s="7">
        <v>1250</v>
      </c>
      <c r="J245" s="8" t="s">
        <v>1316</v>
      </c>
      <c r="K245" s="17" t="s">
        <v>1340</v>
      </c>
      <c r="L245" s="72">
        <v>46068</v>
      </c>
      <c r="M245" s="72">
        <v>46387</v>
      </c>
      <c r="N245" s="81" t="s">
        <v>1341</v>
      </c>
    </row>
    <row r="246" spans="1:14" ht="115.2">
      <c r="A246" s="91" t="s">
        <v>1313</v>
      </c>
      <c r="B246" s="8" t="s">
        <v>217</v>
      </c>
      <c r="C246" s="8" t="s">
        <v>165</v>
      </c>
      <c r="D246" s="8" t="s">
        <v>190</v>
      </c>
      <c r="E246" s="8" t="s">
        <v>1342</v>
      </c>
      <c r="F246" s="8">
        <v>19</v>
      </c>
      <c r="G246" s="8" t="s">
        <v>1343</v>
      </c>
      <c r="H246" s="8" t="s">
        <v>1344</v>
      </c>
      <c r="I246" s="7">
        <v>19</v>
      </c>
      <c r="J246" s="8" t="s">
        <v>1316</v>
      </c>
      <c r="K246" s="17" t="s">
        <v>1345</v>
      </c>
      <c r="L246" s="72">
        <v>46054</v>
      </c>
      <c r="M246" s="72">
        <v>46387</v>
      </c>
      <c r="N246" s="81" t="s">
        <v>1341</v>
      </c>
    </row>
    <row r="247" spans="1:14" ht="86.4">
      <c r="A247" s="91" t="s">
        <v>1313</v>
      </c>
      <c r="B247" s="8" t="s">
        <v>217</v>
      </c>
      <c r="C247" s="8" t="s">
        <v>165</v>
      </c>
      <c r="D247" s="8" t="s">
        <v>188</v>
      </c>
      <c r="E247" s="8" t="s">
        <v>1346</v>
      </c>
      <c r="F247" s="8">
        <v>15000</v>
      </c>
      <c r="G247" s="8" t="s">
        <v>1347</v>
      </c>
      <c r="H247" s="8" t="s">
        <v>1348</v>
      </c>
      <c r="I247" s="7">
        <v>4000</v>
      </c>
      <c r="J247" s="8" t="s">
        <v>1316</v>
      </c>
      <c r="K247" s="17" t="s">
        <v>1349</v>
      </c>
      <c r="L247" s="72">
        <v>46054</v>
      </c>
      <c r="M247" s="72">
        <v>46387</v>
      </c>
      <c r="N247" s="81" t="s">
        <v>1341</v>
      </c>
    </row>
    <row r="248" spans="1:14" ht="115.2">
      <c r="A248" s="91" t="s">
        <v>1313</v>
      </c>
      <c r="B248" s="8" t="s">
        <v>217</v>
      </c>
      <c r="C248" s="8" t="s">
        <v>165</v>
      </c>
      <c r="D248" s="8" t="s">
        <v>190</v>
      </c>
      <c r="E248" s="8" t="s">
        <v>1350</v>
      </c>
      <c r="F248" s="8">
        <v>1</v>
      </c>
      <c r="G248" s="8" t="s">
        <v>1351</v>
      </c>
      <c r="H248" s="8" t="s">
        <v>1352</v>
      </c>
      <c r="I248" s="7">
        <v>1</v>
      </c>
      <c r="J248" s="8" t="s">
        <v>1316</v>
      </c>
      <c r="K248" s="17" t="s">
        <v>1353</v>
      </c>
      <c r="L248" s="72">
        <v>46037</v>
      </c>
      <c r="M248" s="72">
        <v>46203</v>
      </c>
      <c r="N248" s="81" t="s">
        <v>1354</v>
      </c>
    </row>
    <row r="249" spans="1:14" ht="115.2">
      <c r="A249" s="91" t="s">
        <v>1313</v>
      </c>
      <c r="B249" s="8" t="s">
        <v>217</v>
      </c>
      <c r="C249" s="8" t="s">
        <v>165</v>
      </c>
      <c r="D249" s="8" t="s">
        <v>190</v>
      </c>
      <c r="E249" s="8" t="s">
        <v>1355</v>
      </c>
      <c r="F249" s="8">
        <v>800</v>
      </c>
      <c r="G249" s="8" t="s">
        <v>1351</v>
      </c>
      <c r="H249" s="8" t="s">
        <v>1352</v>
      </c>
      <c r="I249" s="7">
        <v>200</v>
      </c>
      <c r="J249" s="8" t="s">
        <v>1316</v>
      </c>
      <c r="K249" s="17" t="s">
        <v>1356</v>
      </c>
      <c r="L249" s="72">
        <v>46054</v>
      </c>
      <c r="M249" s="72">
        <v>46387</v>
      </c>
      <c r="N249" s="81" t="s">
        <v>1354</v>
      </c>
    </row>
    <row r="250" spans="1:14" ht="115.2">
      <c r="A250" s="91" t="s">
        <v>1313</v>
      </c>
      <c r="B250" s="8" t="s">
        <v>217</v>
      </c>
      <c r="C250" s="8" t="s">
        <v>165</v>
      </c>
      <c r="D250" s="8" t="s">
        <v>190</v>
      </c>
      <c r="E250" s="8" t="s">
        <v>1357</v>
      </c>
      <c r="F250" s="8">
        <v>800</v>
      </c>
      <c r="G250" s="8" t="s">
        <v>1351</v>
      </c>
      <c r="H250" s="8" t="s">
        <v>1358</v>
      </c>
      <c r="I250" s="7">
        <v>400</v>
      </c>
      <c r="J250" s="8" t="s">
        <v>1316</v>
      </c>
      <c r="K250" s="17" t="s">
        <v>1359</v>
      </c>
      <c r="L250" s="72">
        <v>46054</v>
      </c>
      <c r="M250" s="72">
        <v>46387</v>
      </c>
      <c r="N250" s="81" t="s">
        <v>1354</v>
      </c>
    </row>
    <row r="251" spans="1:14" ht="115.2">
      <c r="A251" s="91" t="s">
        <v>1313</v>
      </c>
      <c r="B251" s="8" t="s">
        <v>217</v>
      </c>
      <c r="C251" s="8" t="s">
        <v>165</v>
      </c>
      <c r="D251" s="8" t="s">
        <v>190</v>
      </c>
      <c r="E251" s="8" t="s">
        <v>1360</v>
      </c>
      <c r="F251" s="8">
        <v>1500</v>
      </c>
      <c r="G251" s="8" t="s">
        <v>1361</v>
      </c>
      <c r="H251" s="8" t="s">
        <v>1362</v>
      </c>
      <c r="I251" s="7">
        <v>400</v>
      </c>
      <c r="J251" s="8" t="s">
        <v>1316</v>
      </c>
      <c r="K251" s="17" t="s">
        <v>1363</v>
      </c>
      <c r="L251" s="72">
        <v>46082</v>
      </c>
      <c r="M251" s="72">
        <v>46387</v>
      </c>
      <c r="N251" s="81" t="s">
        <v>1354</v>
      </c>
    </row>
    <row r="252" spans="1:14" ht="115.2">
      <c r="A252" s="91" t="s">
        <v>1313</v>
      </c>
      <c r="B252" s="8" t="s">
        <v>217</v>
      </c>
      <c r="C252" s="8" t="s">
        <v>165</v>
      </c>
      <c r="D252" s="8" t="s">
        <v>190</v>
      </c>
      <c r="E252" s="8" t="s">
        <v>1364</v>
      </c>
      <c r="F252" s="8">
        <v>1</v>
      </c>
      <c r="G252" s="8" t="s">
        <v>1365</v>
      </c>
      <c r="H252" s="8" t="s">
        <v>1366</v>
      </c>
      <c r="I252" s="7">
        <v>1</v>
      </c>
      <c r="J252" s="8" t="s">
        <v>1316</v>
      </c>
      <c r="K252" s="17" t="s">
        <v>1367</v>
      </c>
      <c r="L252" s="72">
        <v>46054</v>
      </c>
      <c r="M252" s="72">
        <v>46387</v>
      </c>
      <c r="N252" s="81" t="s">
        <v>1354</v>
      </c>
    </row>
    <row r="253" spans="1:14" ht="115.2">
      <c r="A253" s="91" t="s">
        <v>1313</v>
      </c>
      <c r="B253" s="8" t="s">
        <v>217</v>
      </c>
      <c r="C253" s="8" t="s">
        <v>165</v>
      </c>
      <c r="D253" s="8" t="s">
        <v>190</v>
      </c>
      <c r="E253" s="8" t="s">
        <v>1368</v>
      </c>
      <c r="F253" s="8">
        <v>6000</v>
      </c>
      <c r="G253" s="8" t="s">
        <v>1369</v>
      </c>
      <c r="H253" s="8" t="s">
        <v>1370</v>
      </c>
      <c r="I253" s="7">
        <v>1500</v>
      </c>
      <c r="J253" s="8" t="s">
        <v>1316</v>
      </c>
      <c r="K253" s="17" t="s">
        <v>1371</v>
      </c>
      <c r="L253" s="72">
        <v>46054</v>
      </c>
      <c r="M253" s="72">
        <v>46387</v>
      </c>
      <c r="N253" s="81" t="s">
        <v>1354</v>
      </c>
    </row>
    <row r="254" spans="1:14" ht="115.2">
      <c r="A254" s="91" t="s">
        <v>231</v>
      </c>
      <c r="B254" s="8" t="s">
        <v>215</v>
      </c>
      <c r="C254" s="8" t="s">
        <v>214</v>
      </c>
      <c r="D254" s="8" t="s">
        <v>191</v>
      </c>
      <c r="E254" s="8" t="s">
        <v>1372</v>
      </c>
      <c r="F254" s="8">
        <v>16</v>
      </c>
      <c r="G254" s="8" t="s">
        <v>261</v>
      </c>
      <c r="H254" s="8" t="s">
        <v>1373</v>
      </c>
      <c r="I254" s="7">
        <v>5</v>
      </c>
      <c r="J254" s="8" t="s">
        <v>1316</v>
      </c>
      <c r="K254" s="17" t="s">
        <v>1374</v>
      </c>
      <c r="L254" s="72">
        <v>46054</v>
      </c>
      <c r="M254" s="72">
        <v>46387</v>
      </c>
      <c r="N254" s="81" t="s">
        <v>1336</v>
      </c>
    </row>
    <row r="255" spans="1:14" ht="57.6">
      <c r="A255" s="91" t="s">
        <v>227</v>
      </c>
      <c r="B255" s="8" t="s">
        <v>216</v>
      </c>
      <c r="C255" s="8" t="s">
        <v>170</v>
      </c>
      <c r="D255" s="8" t="s">
        <v>198</v>
      </c>
      <c r="E255" s="8"/>
      <c r="F255" s="8"/>
      <c r="G255" s="8" t="s">
        <v>279</v>
      </c>
      <c r="H255" s="8" t="s">
        <v>89</v>
      </c>
      <c r="I255" s="7">
        <v>60</v>
      </c>
      <c r="J255" s="8" t="s">
        <v>18</v>
      </c>
      <c r="K255" s="17" t="s">
        <v>480</v>
      </c>
      <c r="L255" s="72"/>
      <c r="M255" s="72"/>
      <c r="N255" s="81"/>
    </row>
    <row r="256" spans="1:14" ht="100.8">
      <c r="A256" s="91" t="s">
        <v>231</v>
      </c>
      <c r="B256" s="8" t="s">
        <v>215</v>
      </c>
      <c r="C256" s="8" t="s">
        <v>214</v>
      </c>
      <c r="D256" s="8" t="s">
        <v>183</v>
      </c>
      <c r="E256" s="8" t="s">
        <v>481</v>
      </c>
      <c r="F256" s="8">
        <v>1</v>
      </c>
      <c r="G256" s="8" t="s">
        <v>284</v>
      </c>
      <c r="H256" s="8" t="s">
        <v>100</v>
      </c>
      <c r="I256" s="7">
        <v>1</v>
      </c>
      <c r="J256" s="8" t="s">
        <v>18</v>
      </c>
      <c r="K256" s="17" t="s">
        <v>482</v>
      </c>
      <c r="L256" s="72">
        <v>45838</v>
      </c>
      <c r="M256" s="72">
        <v>45992</v>
      </c>
      <c r="N256" s="81" t="s">
        <v>483</v>
      </c>
    </row>
    <row r="257" spans="1:14" ht="115.2">
      <c r="A257" s="91" t="s">
        <v>231</v>
      </c>
      <c r="B257" s="8" t="s">
        <v>215</v>
      </c>
      <c r="C257" s="8" t="s">
        <v>214</v>
      </c>
      <c r="D257" s="8" t="s">
        <v>194</v>
      </c>
      <c r="E257" s="8" t="s">
        <v>484</v>
      </c>
      <c r="F257" s="8">
        <v>1</v>
      </c>
      <c r="G257" s="8" t="s">
        <v>285</v>
      </c>
      <c r="H257" s="8" t="s">
        <v>101</v>
      </c>
      <c r="I257" s="7">
        <v>1</v>
      </c>
      <c r="J257" s="8" t="s">
        <v>18</v>
      </c>
      <c r="K257" s="17" t="s">
        <v>1525</v>
      </c>
      <c r="L257" s="72">
        <v>46054</v>
      </c>
      <c r="M257" s="72">
        <v>46386</v>
      </c>
      <c r="N257" s="81" t="s">
        <v>483</v>
      </c>
    </row>
    <row r="258" spans="1:14" ht="115.2">
      <c r="A258" s="91" t="s">
        <v>231</v>
      </c>
      <c r="B258" s="8" t="s">
        <v>215</v>
      </c>
      <c r="C258" s="8" t="s">
        <v>214</v>
      </c>
      <c r="D258" s="8" t="s">
        <v>191</v>
      </c>
      <c r="E258" s="8" t="s">
        <v>486</v>
      </c>
      <c r="F258" s="8">
        <v>100</v>
      </c>
      <c r="G258" s="8" t="s">
        <v>286</v>
      </c>
      <c r="H258" s="8" t="s">
        <v>102</v>
      </c>
      <c r="I258" s="7">
        <v>100</v>
      </c>
      <c r="J258" s="8" t="s">
        <v>18</v>
      </c>
      <c r="K258" s="17" t="s">
        <v>1398</v>
      </c>
      <c r="L258" s="72">
        <v>46037</v>
      </c>
      <c r="M258" s="72">
        <v>46387</v>
      </c>
      <c r="N258" s="81" t="s">
        <v>483</v>
      </c>
    </row>
    <row r="259" spans="1:14" ht="72">
      <c r="A259" s="91" t="s">
        <v>231</v>
      </c>
      <c r="B259" s="8" t="s">
        <v>215</v>
      </c>
      <c r="C259" s="8" t="s">
        <v>214</v>
      </c>
      <c r="D259" s="8" t="s">
        <v>193</v>
      </c>
      <c r="E259" s="8" t="s">
        <v>488</v>
      </c>
      <c r="F259" s="8">
        <v>300</v>
      </c>
      <c r="G259" s="8" t="s">
        <v>287</v>
      </c>
      <c r="H259" s="8" t="s">
        <v>103</v>
      </c>
      <c r="I259" s="7">
        <v>300</v>
      </c>
      <c r="J259" s="8" t="s">
        <v>18</v>
      </c>
      <c r="K259" s="17" t="s">
        <v>1399</v>
      </c>
      <c r="L259" s="72">
        <v>46043</v>
      </c>
      <c r="M259" s="72">
        <v>46357</v>
      </c>
      <c r="N259" s="81" t="s">
        <v>483</v>
      </c>
    </row>
    <row r="260" spans="1:14" ht="216">
      <c r="A260" s="91" t="s">
        <v>231</v>
      </c>
      <c r="B260" s="8" t="s">
        <v>215</v>
      </c>
      <c r="C260" s="8" t="s">
        <v>214</v>
      </c>
      <c r="D260" s="8" t="s">
        <v>193</v>
      </c>
      <c r="E260" s="8" t="s">
        <v>490</v>
      </c>
      <c r="F260" s="8">
        <v>120</v>
      </c>
      <c r="G260" s="8" t="s">
        <v>254</v>
      </c>
      <c r="H260" s="8" t="s">
        <v>104</v>
      </c>
      <c r="I260" s="7">
        <v>120</v>
      </c>
      <c r="J260" s="8" t="s">
        <v>18</v>
      </c>
      <c r="K260" s="17" t="s">
        <v>1400</v>
      </c>
      <c r="L260" s="72">
        <v>46037</v>
      </c>
      <c r="M260" s="72">
        <v>46387</v>
      </c>
      <c r="N260" s="81" t="s">
        <v>483</v>
      </c>
    </row>
    <row r="261" spans="1:14" ht="72">
      <c r="A261" s="91" t="s">
        <v>231</v>
      </c>
      <c r="B261" s="8" t="s">
        <v>215</v>
      </c>
      <c r="C261" s="8" t="s">
        <v>214</v>
      </c>
      <c r="D261" s="8" t="s">
        <v>193</v>
      </c>
      <c r="E261" s="8" t="s">
        <v>492</v>
      </c>
      <c r="F261" s="8">
        <v>260</v>
      </c>
      <c r="G261" s="8" t="s">
        <v>288</v>
      </c>
      <c r="H261" s="8" t="s">
        <v>105</v>
      </c>
      <c r="I261" s="7">
        <v>260</v>
      </c>
      <c r="J261" s="8" t="s">
        <v>18</v>
      </c>
      <c r="K261" s="17" t="s">
        <v>1526</v>
      </c>
      <c r="L261" s="72">
        <v>46068</v>
      </c>
      <c r="M261" s="72">
        <v>46371</v>
      </c>
      <c r="N261" s="81" t="s">
        <v>483</v>
      </c>
    </row>
    <row r="262" spans="1:14" ht="72">
      <c r="A262" s="91" t="s">
        <v>235</v>
      </c>
      <c r="B262" s="8" t="s">
        <v>219</v>
      </c>
      <c r="C262" s="8" t="s">
        <v>176</v>
      </c>
      <c r="D262" s="8" t="s">
        <v>193</v>
      </c>
      <c r="E262" s="8"/>
      <c r="F262" s="8"/>
      <c r="G262" s="8" t="s">
        <v>315</v>
      </c>
      <c r="H262" s="8" t="s">
        <v>145</v>
      </c>
      <c r="I262" s="7">
        <v>8</v>
      </c>
      <c r="J262" s="8" t="s">
        <v>18</v>
      </c>
      <c r="K262" s="17" t="s">
        <v>494</v>
      </c>
      <c r="L262" s="72"/>
      <c r="M262" s="72"/>
      <c r="N262" s="81"/>
    </row>
    <row r="263" spans="1:14" ht="201.6">
      <c r="A263" s="91" t="s">
        <v>235</v>
      </c>
      <c r="B263" s="8" t="s">
        <v>219</v>
      </c>
      <c r="C263" s="8" t="s">
        <v>176</v>
      </c>
      <c r="D263" s="8" t="s">
        <v>193</v>
      </c>
      <c r="E263" s="8" t="s">
        <v>1527</v>
      </c>
      <c r="F263" s="8">
        <v>18</v>
      </c>
      <c r="G263" s="8" t="s">
        <v>316</v>
      </c>
      <c r="H263" s="8" t="s">
        <v>146</v>
      </c>
      <c r="I263" s="7">
        <v>18</v>
      </c>
      <c r="J263" s="8" t="s">
        <v>18</v>
      </c>
      <c r="K263" s="17" t="s">
        <v>1401</v>
      </c>
      <c r="L263" s="72">
        <v>46054</v>
      </c>
      <c r="M263" s="72">
        <v>46387</v>
      </c>
      <c r="N263" s="81" t="s">
        <v>1528</v>
      </c>
    </row>
    <row r="264" spans="1:14" ht="409.6">
      <c r="A264" s="91" t="s">
        <v>236</v>
      </c>
      <c r="B264" s="8" t="s">
        <v>218</v>
      </c>
      <c r="C264" s="8" t="s">
        <v>177</v>
      </c>
      <c r="D264" s="8" t="s">
        <v>196</v>
      </c>
      <c r="E264" s="8" t="s">
        <v>498</v>
      </c>
      <c r="F264" s="8">
        <v>75000</v>
      </c>
      <c r="G264" s="8" t="s">
        <v>320</v>
      </c>
      <c r="H264" s="8" t="s">
        <v>147</v>
      </c>
      <c r="I264" s="7">
        <v>75000</v>
      </c>
      <c r="J264" s="8" t="s">
        <v>18</v>
      </c>
      <c r="K264" s="17" t="s">
        <v>499</v>
      </c>
      <c r="L264" s="72">
        <v>46045</v>
      </c>
      <c r="M264" s="72">
        <v>46288</v>
      </c>
      <c r="N264" s="81" t="s">
        <v>1528</v>
      </c>
    </row>
    <row r="265" spans="1:14" ht="115.2">
      <c r="A265" s="91" t="s">
        <v>238</v>
      </c>
      <c r="B265" s="8" t="s">
        <v>218</v>
      </c>
      <c r="C265" s="8" t="s">
        <v>179</v>
      </c>
      <c r="D265" s="8" t="s">
        <v>193</v>
      </c>
      <c r="E265" s="8" t="s">
        <v>500</v>
      </c>
      <c r="F265" s="8">
        <v>8000</v>
      </c>
      <c r="G265" s="8" t="s">
        <v>329</v>
      </c>
      <c r="H265" s="8" t="s">
        <v>158</v>
      </c>
      <c r="I265" s="7">
        <v>8000</v>
      </c>
      <c r="J265" s="8" t="s">
        <v>18</v>
      </c>
      <c r="K265" s="17" t="s">
        <v>501</v>
      </c>
      <c r="L265" s="72">
        <v>46063</v>
      </c>
      <c r="M265" s="72">
        <v>46295</v>
      </c>
      <c r="N265" s="81" t="s">
        <v>502</v>
      </c>
    </row>
    <row r="266" spans="1:14" ht="129.6">
      <c r="A266" s="91" t="s">
        <v>238</v>
      </c>
      <c r="B266" s="8" t="s">
        <v>218</v>
      </c>
      <c r="C266" s="8" t="s">
        <v>179</v>
      </c>
      <c r="D266" s="8" t="s">
        <v>193</v>
      </c>
      <c r="E266" s="8" t="s">
        <v>500</v>
      </c>
      <c r="F266" s="8">
        <v>4</v>
      </c>
      <c r="G266" s="8" t="s">
        <v>330</v>
      </c>
      <c r="H266" s="8" t="s">
        <v>159</v>
      </c>
      <c r="I266" s="7">
        <v>4</v>
      </c>
      <c r="J266" s="8" t="s">
        <v>18</v>
      </c>
      <c r="K266" s="17" t="s">
        <v>503</v>
      </c>
      <c r="L266" s="72">
        <v>46063</v>
      </c>
      <c r="M266" s="72">
        <v>46295</v>
      </c>
      <c r="N266" s="81" t="s">
        <v>502</v>
      </c>
    </row>
    <row r="267" spans="1:14" ht="129.6">
      <c r="A267" s="91" t="s">
        <v>236</v>
      </c>
      <c r="B267" s="8" t="s">
        <v>215</v>
      </c>
      <c r="C267" s="8" t="s">
        <v>174</v>
      </c>
      <c r="D267" s="8" t="s">
        <v>1402</v>
      </c>
      <c r="E267" s="8" t="s">
        <v>1403</v>
      </c>
      <c r="F267" s="8" t="s">
        <v>1404</v>
      </c>
      <c r="G267" s="8" t="s">
        <v>1405</v>
      </c>
      <c r="H267" s="8">
        <v>0.2</v>
      </c>
      <c r="I267" s="7">
        <v>40065.158371040801</v>
      </c>
      <c r="J267" s="8" t="s">
        <v>1406</v>
      </c>
      <c r="K267" s="92" t="s">
        <v>1407</v>
      </c>
      <c r="L267" s="72" t="s">
        <v>1408</v>
      </c>
      <c r="M267" s="72" t="s">
        <v>1409</v>
      </c>
      <c r="N267" s="95" t="s">
        <v>1410</v>
      </c>
    </row>
    <row r="268" spans="1:14" ht="129.6">
      <c r="A268" s="91" t="s">
        <v>236</v>
      </c>
      <c r="B268" s="8" t="s">
        <v>215</v>
      </c>
      <c r="C268" s="8" t="s">
        <v>174</v>
      </c>
      <c r="D268" s="8" t="s">
        <v>1402</v>
      </c>
      <c r="E268" s="8" t="s">
        <v>1403</v>
      </c>
      <c r="F268" s="8" t="s">
        <v>1411</v>
      </c>
      <c r="G268" s="8" t="s">
        <v>1412</v>
      </c>
      <c r="H268" s="8">
        <v>0.1</v>
      </c>
      <c r="I268" s="7">
        <f>H268*200325.791855204</f>
        <v>20032.579185520401</v>
      </c>
      <c r="J268" s="8" t="s">
        <v>1406</v>
      </c>
      <c r="K268" s="17" t="s">
        <v>1413</v>
      </c>
      <c r="L268" s="72" t="s">
        <v>1408</v>
      </c>
      <c r="M268" s="72" t="s">
        <v>1409</v>
      </c>
      <c r="N268" s="81" t="s">
        <v>1410</v>
      </c>
    </row>
    <row r="269" spans="1:14" ht="409.6">
      <c r="A269" s="91" t="s">
        <v>1421</v>
      </c>
      <c r="B269" s="8" t="s">
        <v>1529</v>
      </c>
      <c r="C269" s="8" t="s">
        <v>163</v>
      </c>
      <c r="D269" s="8" t="s">
        <v>1530</v>
      </c>
      <c r="E269" s="8" t="s">
        <v>1422</v>
      </c>
      <c r="F269" s="8" t="s">
        <v>1423</v>
      </c>
      <c r="G269" s="8" t="s">
        <v>1424</v>
      </c>
      <c r="H269" s="8" t="s">
        <v>1425</v>
      </c>
      <c r="I269" s="7">
        <v>70</v>
      </c>
      <c r="J269" s="8" t="s">
        <v>1520</v>
      </c>
      <c r="K269" s="17" t="s">
        <v>1531</v>
      </c>
      <c r="L269" s="72">
        <v>46052</v>
      </c>
      <c r="M269" s="72">
        <v>46387</v>
      </c>
      <c r="N269" s="81" t="s">
        <v>1426</v>
      </c>
    </row>
    <row r="270" spans="1:14" ht="409.6">
      <c r="A270" s="91" t="s">
        <v>1421</v>
      </c>
      <c r="B270" s="8" t="s">
        <v>1529</v>
      </c>
      <c r="C270" s="8" t="s">
        <v>1427</v>
      </c>
      <c r="D270" s="8" t="s">
        <v>1532</v>
      </c>
      <c r="E270" s="8" t="s">
        <v>1422</v>
      </c>
      <c r="F270" s="8" t="s">
        <v>1428</v>
      </c>
      <c r="G270" s="8" t="s">
        <v>1424</v>
      </c>
      <c r="H270" s="8" t="s">
        <v>1425</v>
      </c>
      <c r="I270" s="7">
        <v>70</v>
      </c>
      <c r="J270" s="8" t="s">
        <v>1520</v>
      </c>
      <c r="K270" s="17" t="s">
        <v>1533</v>
      </c>
      <c r="L270" s="72">
        <v>46052</v>
      </c>
      <c r="M270" s="72">
        <v>46387</v>
      </c>
      <c r="N270" s="81" t="s">
        <v>1426</v>
      </c>
    </row>
    <row r="271" spans="1:14" ht="360">
      <c r="A271" s="91" t="s">
        <v>1421</v>
      </c>
      <c r="B271" s="8" t="s">
        <v>1529</v>
      </c>
      <c r="C271" s="8" t="s">
        <v>1427</v>
      </c>
      <c r="D271" s="8" t="s">
        <v>1530</v>
      </c>
      <c r="E271" s="8" t="s">
        <v>1429</v>
      </c>
      <c r="F271" s="8" t="s">
        <v>1430</v>
      </c>
      <c r="G271" s="8" t="s">
        <v>1424</v>
      </c>
      <c r="H271" s="8" t="s">
        <v>1425</v>
      </c>
      <c r="I271" s="7">
        <v>70</v>
      </c>
      <c r="J271" s="8" t="s">
        <v>1520</v>
      </c>
      <c r="K271" s="17" t="s">
        <v>1534</v>
      </c>
      <c r="L271" s="72">
        <v>46052</v>
      </c>
      <c r="M271" s="72">
        <v>46387</v>
      </c>
      <c r="N271" s="81" t="s">
        <v>1431</v>
      </c>
    </row>
    <row r="272" spans="1:14" ht="403.2">
      <c r="A272" s="91" t="s">
        <v>1421</v>
      </c>
      <c r="B272" s="8" t="s">
        <v>1529</v>
      </c>
      <c r="C272" s="8" t="s">
        <v>1427</v>
      </c>
      <c r="D272" s="8" t="s">
        <v>1530</v>
      </c>
      <c r="E272" s="8" t="s">
        <v>1429</v>
      </c>
      <c r="F272" s="8" t="s">
        <v>1432</v>
      </c>
      <c r="G272" s="8" t="s">
        <v>1424</v>
      </c>
      <c r="H272" s="8" t="s">
        <v>1425</v>
      </c>
      <c r="I272" s="7">
        <v>70</v>
      </c>
      <c r="J272" s="8" t="s">
        <v>1520</v>
      </c>
      <c r="K272" s="17" t="s">
        <v>1535</v>
      </c>
      <c r="L272" s="72">
        <v>46052</v>
      </c>
      <c r="M272" s="72">
        <v>46387</v>
      </c>
      <c r="N272" s="81" t="s">
        <v>1431</v>
      </c>
    </row>
    <row r="273" spans="1:14" ht="409.6">
      <c r="A273" s="91" t="s">
        <v>1421</v>
      </c>
      <c r="B273" s="8" t="s">
        <v>1529</v>
      </c>
      <c r="C273" s="8" t="s">
        <v>1427</v>
      </c>
      <c r="D273" s="8" t="s">
        <v>1530</v>
      </c>
      <c r="E273" s="8" t="s">
        <v>1433</v>
      </c>
      <c r="F273" s="8" t="s">
        <v>1434</v>
      </c>
      <c r="G273" s="8" t="s">
        <v>1435</v>
      </c>
      <c r="H273" s="8" t="s">
        <v>1425</v>
      </c>
      <c r="I273" s="7">
        <v>70</v>
      </c>
      <c r="J273" s="8" t="s">
        <v>1520</v>
      </c>
      <c r="K273" s="17" t="s">
        <v>1536</v>
      </c>
      <c r="L273" s="72">
        <v>46052</v>
      </c>
      <c r="M273" s="72">
        <v>46387</v>
      </c>
      <c r="N273" s="81" t="s">
        <v>1431</v>
      </c>
    </row>
    <row r="274" spans="1:14" ht="259.2">
      <c r="A274" s="91" t="s">
        <v>1421</v>
      </c>
      <c r="B274" s="8" t="s">
        <v>1529</v>
      </c>
      <c r="C274" s="8" t="s">
        <v>1427</v>
      </c>
      <c r="D274" s="8" t="s">
        <v>1530</v>
      </c>
      <c r="E274" s="8" t="s">
        <v>1422</v>
      </c>
      <c r="F274" s="8" t="s">
        <v>1537</v>
      </c>
      <c r="G274" s="8" t="s">
        <v>1435</v>
      </c>
      <c r="H274" s="8" t="s">
        <v>1425</v>
      </c>
      <c r="I274" s="7">
        <v>100</v>
      </c>
      <c r="J274" s="8" t="s">
        <v>1520</v>
      </c>
      <c r="K274" s="17" t="s">
        <v>1538</v>
      </c>
      <c r="L274" s="72">
        <v>46052</v>
      </c>
      <c r="M274" s="72">
        <v>46387</v>
      </c>
      <c r="N274" s="81" t="s">
        <v>1436</v>
      </c>
    </row>
    <row r="275" spans="1:14" ht="409.6">
      <c r="A275" s="91" t="s">
        <v>1421</v>
      </c>
      <c r="B275" s="8" t="s">
        <v>1529</v>
      </c>
      <c r="C275" s="8" t="s">
        <v>1427</v>
      </c>
      <c r="D275" s="8" t="s">
        <v>1530</v>
      </c>
      <c r="E275" s="8" t="s">
        <v>1422</v>
      </c>
      <c r="F275" s="8" t="s">
        <v>1437</v>
      </c>
      <c r="G275" s="8" t="s">
        <v>1435</v>
      </c>
      <c r="H275" s="8" t="s">
        <v>1425</v>
      </c>
      <c r="I275" s="7">
        <v>95</v>
      </c>
      <c r="J275" s="8" t="s">
        <v>1520</v>
      </c>
      <c r="K275" s="17" t="s">
        <v>1539</v>
      </c>
      <c r="L275" s="72">
        <v>46052</v>
      </c>
      <c r="M275" s="72">
        <v>46387</v>
      </c>
      <c r="N275" s="81" t="s">
        <v>1431</v>
      </c>
    </row>
    <row r="276" spans="1:14" ht="158.4">
      <c r="A276" s="91" t="s">
        <v>1421</v>
      </c>
      <c r="B276" s="8" t="s">
        <v>1529</v>
      </c>
      <c r="C276" s="8" t="s">
        <v>1427</v>
      </c>
      <c r="D276" s="8" t="s">
        <v>1530</v>
      </c>
      <c r="E276" s="8" t="s">
        <v>1422</v>
      </c>
      <c r="F276" s="8" t="s">
        <v>1540</v>
      </c>
      <c r="G276" s="8" t="s">
        <v>1435</v>
      </c>
      <c r="H276" s="8" t="s">
        <v>1425</v>
      </c>
      <c r="I276" s="7">
        <v>12</v>
      </c>
      <c r="J276" s="8" t="s">
        <v>1520</v>
      </c>
      <c r="K276" s="17" t="s">
        <v>1541</v>
      </c>
      <c r="L276" s="72">
        <v>46052</v>
      </c>
      <c r="M276" s="72">
        <v>46387</v>
      </c>
      <c r="N276" s="81" t="s">
        <v>1436</v>
      </c>
    </row>
    <row r="277" spans="1:14" ht="216">
      <c r="A277" s="91" t="s">
        <v>1421</v>
      </c>
      <c r="B277" s="8" t="s">
        <v>1529</v>
      </c>
      <c r="C277" s="8" t="s">
        <v>1427</v>
      </c>
      <c r="D277" s="8" t="s">
        <v>1530</v>
      </c>
      <c r="E277" s="8" t="s">
        <v>1422</v>
      </c>
      <c r="F277" s="8" t="s">
        <v>1438</v>
      </c>
      <c r="G277" s="8" t="s">
        <v>1435</v>
      </c>
      <c r="H277" s="8" t="s">
        <v>1425</v>
      </c>
      <c r="I277" s="7">
        <v>70</v>
      </c>
      <c r="J277" s="8" t="s">
        <v>1520</v>
      </c>
      <c r="K277" s="17" t="s">
        <v>1542</v>
      </c>
      <c r="L277" s="72">
        <v>46052</v>
      </c>
      <c r="M277" s="72">
        <v>46387</v>
      </c>
      <c r="N277" s="81" t="s">
        <v>1436</v>
      </c>
    </row>
    <row r="278" spans="1:14" ht="144">
      <c r="A278" s="91" t="s">
        <v>1421</v>
      </c>
      <c r="B278" s="8" t="s">
        <v>1529</v>
      </c>
      <c r="C278" s="8" t="s">
        <v>1427</v>
      </c>
      <c r="D278" s="8" t="s">
        <v>1439</v>
      </c>
      <c r="E278" s="8" t="s">
        <v>1429</v>
      </c>
      <c r="F278" s="8" t="s">
        <v>1440</v>
      </c>
      <c r="G278" s="8" t="s">
        <v>1441</v>
      </c>
      <c r="H278" s="8" t="s">
        <v>1442</v>
      </c>
      <c r="I278" s="7">
        <v>2475</v>
      </c>
      <c r="J278" s="8" t="s">
        <v>1520</v>
      </c>
      <c r="K278" s="17" t="s">
        <v>1443</v>
      </c>
      <c r="L278" s="72">
        <v>46052</v>
      </c>
      <c r="M278" s="72">
        <v>46387</v>
      </c>
      <c r="N278" s="81" t="s">
        <v>1444</v>
      </c>
    </row>
    <row r="279" spans="1:14" ht="230.4">
      <c r="A279" s="91" t="s">
        <v>1421</v>
      </c>
      <c r="B279" s="8" t="s">
        <v>1529</v>
      </c>
      <c r="C279" s="8" t="s">
        <v>1427</v>
      </c>
      <c r="D279" s="8" t="s">
        <v>1530</v>
      </c>
      <c r="E279" s="8" t="s">
        <v>1429</v>
      </c>
      <c r="F279" s="8" t="s">
        <v>1445</v>
      </c>
      <c r="G279" s="8" t="s">
        <v>1441</v>
      </c>
      <c r="H279" s="8" t="s">
        <v>1425</v>
      </c>
      <c r="I279" s="7">
        <v>100</v>
      </c>
      <c r="J279" s="8" t="s">
        <v>1520</v>
      </c>
      <c r="K279" s="17" t="s">
        <v>1446</v>
      </c>
      <c r="L279" s="72">
        <v>46052</v>
      </c>
      <c r="M279" s="72">
        <v>46387</v>
      </c>
      <c r="N279" s="81" t="s">
        <v>1447</v>
      </c>
    </row>
    <row r="280" spans="1:14" ht="187.2">
      <c r="A280" s="91" t="s">
        <v>1421</v>
      </c>
      <c r="B280" s="8" t="s">
        <v>1529</v>
      </c>
      <c r="C280" s="8" t="s">
        <v>1427</v>
      </c>
      <c r="D280" s="8" t="s">
        <v>1439</v>
      </c>
      <c r="E280" s="8" t="s">
        <v>1422</v>
      </c>
      <c r="F280" s="8" t="s">
        <v>1448</v>
      </c>
      <c r="G280" s="8" t="s">
        <v>1449</v>
      </c>
      <c r="H280" s="8" t="s">
        <v>1425</v>
      </c>
      <c r="I280" s="7">
        <v>90</v>
      </c>
      <c r="J280" s="8" t="s">
        <v>1520</v>
      </c>
      <c r="K280" s="17" t="s">
        <v>1450</v>
      </c>
      <c r="L280" s="72">
        <v>46052</v>
      </c>
      <c r="M280" s="72">
        <v>46387</v>
      </c>
      <c r="N280" s="81" t="s">
        <v>1451</v>
      </c>
    </row>
    <row r="281" spans="1:14" ht="201.6">
      <c r="A281" s="91" t="s">
        <v>1421</v>
      </c>
      <c r="B281" s="8" t="s">
        <v>1529</v>
      </c>
      <c r="C281" s="8" t="s">
        <v>1427</v>
      </c>
      <c r="D281" s="8" t="s">
        <v>1439</v>
      </c>
      <c r="E281" s="8" t="s">
        <v>1422</v>
      </c>
      <c r="F281" s="8" t="s">
        <v>1452</v>
      </c>
      <c r="G281" s="8" t="s">
        <v>1449</v>
      </c>
      <c r="H281" s="8" t="s">
        <v>1425</v>
      </c>
      <c r="I281" s="7">
        <v>90</v>
      </c>
      <c r="J281" s="8" t="s">
        <v>1520</v>
      </c>
      <c r="K281" s="17" t="s">
        <v>1543</v>
      </c>
      <c r="L281" s="72">
        <v>46052</v>
      </c>
      <c r="M281" s="72">
        <v>46387</v>
      </c>
      <c r="N281" s="81" t="s">
        <v>1453</v>
      </c>
    </row>
    <row r="282" spans="1:14" ht="129.6">
      <c r="A282" s="91" t="s">
        <v>1421</v>
      </c>
      <c r="B282" s="8" t="s">
        <v>1529</v>
      </c>
      <c r="C282" s="8" t="s">
        <v>1427</v>
      </c>
      <c r="D282" s="8" t="s">
        <v>1439</v>
      </c>
      <c r="E282" s="8" t="s">
        <v>1422</v>
      </c>
      <c r="F282" s="8" t="s">
        <v>1454</v>
      </c>
      <c r="G282" s="8" t="s">
        <v>1455</v>
      </c>
      <c r="H282" s="8" t="s">
        <v>1442</v>
      </c>
      <c r="I282" s="7">
        <v>1</v>
      </c>
      <c r="J282" s="8" t="s">
        <v>1520</v>
      </c>
      <c r="K282" s="17" t="s">
        <v>1456</v>
      </c>
      <c r="L282" s="72">
        <v>46052</v>
      </c>
      <c r="M282" s="72">
        <v>46387</v>
      </c>
      <c r="N282" s="81" t="s">
        <v>1453</v>
      </c>
    </row>
    <row r="283" spans="1:14" ht="331.2">
      <c r="A283" s="91" t="s">
        <v>1421</v>
      </c>
      <c r="B283" s="8" t="s">
        <v>1529</v>
      </c>
      <c r="C283" s="8" t="s">
        <v>1427</v>
      </c>
      <c r="D283" s="8" t="s">
        <v>1439</v>
      </c>
      <c r="E283" s="8" t="s">
        <v>1422</v>
      </c>
      <c r="F283" s="8" t="s">
        <v>1457</v>
      </c>
      <c r="G283" s="8" t="s">
        <v>1455</v>
      </c>
      <c r="H283" s="8" t="s">
        <v>1442</v>
      </c>
      <c r="I283" s="7">
        <v>1</v>
      </c>
      <c r="J283" s="8" t="s">
        <v>1520</v>
      </c>
      <c r="K283" s="17" t="s">
        <v>1458</v>
      </c>
      <c r="L283" s="72">
        <v>46052</v>
      </c>
      <c r="M283" s="72">
        <v>46387</v>
      </c>
      <c r="N283" s="81" t="s">
        <v>1453</v>
      </c>
    </row>
    <row r="284" spans="1:14" ht="409.6">
      <c r="A284" s="91" t="s">
        <v>1421</v>
      </c>
      <c r="B284" s="8" t="s">
        <v>1529</v>
      </c>
      <c r="C284" s="8" t="s">
        <v>1427</v>
      </c>
      <c r="D284" s="8" t="s">
        <v>1439</v>
      </c>
      <c r="E284" s="8" t="s">
        <v>1422</v>
      </c>
      <c r="F284" s="8" t="s">
        <v>1459</v>
      </c>
      <c r="G284" s="8" t="s">
        <v>1460</v>
      </c>
      <c r="H284" s="8" t="s">
        <v>1425</v>
      </c>
      <c r="I284" s="7">
        <v>100</v>
      </c>
      <c r="J284" s="8" t="s">
        <v>1520</v>
      </c>
      <c r="K284" s="17" t="s">
        <v>1544</v>
      </c>
      <c r="L284" s="72">
        <v>46052</v>
      </c>
      <c r="M284" s="72">
        <v>46387</v>
      </c>
      <c r="N284" s="81" t="s">
        <v>1436</v>
      </c>
    </row>
    <row r="285" spans="1:14" ht="409.6">
      <c r="A285" s="91" t="s">
        <v>1421</v>
      </c>
      <c r="B285" s="8" t="s">
        <v>1529</v>
      </c>
      <c r="C285" s="8" t="s">
        <v>1427</v>
      </c>
      <c r="D285" s="8" t="s">
        <v>1439</v>
      </c>
      <c r="E285" s="8" t="s">
        <v>1422</v>
      </c>
      <c r="F285" s="8" t="s">
        <v>1461</v>
      </c>
      <c r="G285" s="8" t="s">
        <v>1462</v>
      </c>
      <c r="H285" s="8" t="s">
        <v>1463</v>
      </c>
      <c r="I285" s="7">
        <v>1</v>
      </c>
      <c r="J285" s="8" t="s">
        <v>1520</v>
      </c>
      <c r="K285" s="17" t="s">
        <v>1545</v>
      </c>
      <c r="L285" s="72">
        <v>46052</v>
      </c>
      <c r="M285" s="72">
        <v>46387</v>
      </c>
      <c r="N285" s="81" t="s">
        <v>1436</v>
      </c>
    </row>
    <row r="286" spans="1:14" ht="409.6">
      <c r="A286" s="91" t="s">
        <v>1421</v>
      </c>
      <c r="B286" s="8" t="s">
        <v>1529</v>
      </c>
      <c r="C286" s="8" t="s">
        <v>1427</v>
      </c>
      <c r="D286" s="8" t="s">
        <v>1530</v>
      </c>
      <c r="E286" s="8" t="s">
        <v>1422</v>
      </c>
      <c r="F286" s="8" t="s">
        <v>1464</v>
      </c>
      <c r="G286" s="8" t="s">
        <v>1465</v>
      </c>
      <c r="H286" s="8" t="s">
        <v>1425</v>
      </c>
      <c r="I286" s="7">
        <v>70</v>
      </c>
      <c r="J286" s="8" t="s">
        <v>1520</v>
      </c>
      <c r="K286" s="17" t="s">
        <v>1596</v>
      </c>
      <c r="L286" s="72">
        <v>46052</v>
      </c>
      <c r="M286" s="72">
        <v>46387</v>
      </c>
      <c r="N286" s="81" t="s">
        <v>1436</v>
      </c>
    </row>
    <row r="287" spans="1:14" ht="345.6">
      <c r="A287" s="91" t="s">
        <v>1421</v>
      </c>
      <c r="B287" s="8" t="s">
        <v>1529</v>
      </c>
      <c r="C287" s="8" t="s">
        <v>1427</v>
      </c>
      <c r="D287" s="8" t="s">
        <v>1439</v>
      </c>
      <c r="E287" s="8" t="s">
        <v>1422</v>
      </c>
      <c r="F287" s="8" t="s">
        <v>1466</v>
      </c>
      <c r="G287" s="8" t="s">
        <v>1467</v>
      </c>
      <c r="H287" s="8" t="s">
        <v>1425</v>
      </c>
      <c r="I287" s="7">
        <v>70</v>
      </c>
      <c r="J287" s="8" t="s">
        <v>1520</v>
      </c>
      <c r="K287" s="17" t="s">
        <v>1546</v>
      </c>
      <c r="L287" s="72">
        <v>46052</v>
      </c>
      <c r="M287" s="72">
        <v>46387</v>
      </c>
      <c r="N287" s="81" t="s">
        <v>1436</v>
      </c>
    </row>
    <row r="288" spans="1:14" ht="288">
      <c r="A288" s="91" t="s">
        <v>1421</v>
      </c>
      <c r="B288" s="8" t="s">
        <v>1529</v>
      </c>
      <c r="C288" s="8" t="s">
        <v>1427</v>
      </c>
      <c r="D288" s="8" t="s">
        <v>1439</v>
      </c>
      <c r="E288" s="8" t="s">
        <v>1422</v>
      </c>
      <c r="F288" s="8" t="s">
        <v>1468</v>
      </c>
      <c r="G288" s="8" t="s">
        <v>1469</v>
      </c>
      <c r="H288" s="8" t="s">
        <v>1425</v>
      </c>
      <c r="I288" s="7">
        <v>70</v>
      </c>
      <c r="J288" s="8" t="s">
        <v>1520</v>
      </c>
      <c r="K288" s="17" t="s">
        <v>1547</v>
      </c>
      <c r="L288" s="72">
        <v>46052</v>
      </c>
      <c r="M288" s="72">
        <v>46387</v>
      </c>
      <c r="N288" s="81" t="s">
        <v>1436</v>
      </c>
    </row>
    <row r="289" spans="1:14" ht="316.8">
      <c r="A289" s="91" t="s">
        <v>1421</v>
      </c>
      <c r="B289" s="8" t="s">
        <v>1529</v>
      </c>
      <c r="C289" s="8" t="s">
        <v>1427</v>
      </c>
      <c r="D289" s="8" t="s">
        <v>1439</v>
      </c>
      <c r="E289" s="8" t="s">
        <v>1422</v>
      </c>
      <c r="F289" s="8" t="s">
        <v>1470</v>
      </c>
      <c r="G289" s="8" t="s">
        <v>1469</v>
      </c>
      <c r="H289" s="8" t="s">
        <v>1425</v>
      </c>
      <c r="I289" s="7">
        <v>70</v>
      </c>
      <c r="J289" s="8" t="s">
        <v>1520</v>
      </c>
      <c r="K289" s="17" t="s">
        <v>1597</v>
      </c>
      <c r="L289" s="72">
        <v>46052</v>
      </c>
      <c r="M289" s="72">
        <v>46387</v>
      </c>
      <c r="N289" s="81" t="s">
        <v>1436</v>
      </c>
    </row>
    <row r="290" spans="1:14" ht="288">
      <c r="A290" s="91" t="s">
        <v>1421</v>
      </c>
      <c r="B290" s="8" t="s">
        <v>1529</v>
      </c>
      <c r="C290" s="8" t="s">
        <v>1427</v>
      </c>
      <c r="D290" s="8" t="s">
        <v>1439</v>
      </c>
      <c r="E290" s="8" t="s">
        <v>1422</v>
      </c>
      <c r="F290" s="8" t="s">
        <v>1548</v>
      </c>
      <c r="G290" s="8" t="s">
        <v>1471</v>
      </c>
      <c r="H290" s="8" t="s">
        <v>1425</v>
      </c>
      <c r="I290" s="7">
        <v>70</v>
      </c>
      <c r="J290" s="8" t="s">
        <v>1520</v>
      </c>
      <c r="K290" s="17" t="s">
        <v>1472</v>
      </c>
      <c r="L290" s="72">
        <v>46052</v>
      </c>
      <c r="M290" s="72">
        <v>46387</v>
      </c>
      <c r="N290" s="81" t="s">
        <v>1436</v>
      </c>
    </row>
    <row r="291" spans="1:14" ht="316.8">
      <c r="A291" s="91" t="s">
        <v>1421</v>
      </c>
      <c r="B291" s="8" t="s">
        <v>1529</v>
      </c>
      <c r="C291" s="8" t="s">
        <v>1427</v>
      </c>
      <c r="D291" s="8" t="s">
        <v>1439</v>
      </c>
      <c r="E291" s="8" t="s">
        <v>1422</v>
      </c>
      <c r="F291" s="8" t="s">
        <v>1473</v>
      </c>
      <c r="G291" s="8" t="s">
        <v>1467</v>
      </c>
      <c r="H291" s="8" t="s">
        <v>1425</v>
      </c>
      <c r="I291" s="7">
        <v>70</v>
      </c>
      <c r="J291" s="8" t="s">
        <v>1520</v>
      </c>
      <c r="K291" s="17" t="s">
        <v>1549</v>
      </c>
      <c r="L291" s="72">
        <v>46052</v>
      </c>
      <c r="M291" s="72">
        <v>46387</v>
      </c>
      <c r="N291" s="81" t="s">
        <v>1436</v>
      </c>
    </row>
    <row r="292" spans="1:14" ht="331.2">
      <c r="A292" s="91" t="s">
        <v>1421</v>
      </c>
      <c r="B292" s="8" t="s">
        <v>1529</v>
      </c>
      <c r="C292" s="8" t="s">
        <v>1427</v>
      </c>
      <c r="D292" s="8" t="s">
        <v>1439</v>
      </c>
      <c r="E292" s="8" t="s">
        <v>1422</v>
      </c>
      <c r="F292" s="8" t="s">
        <v>1474</v>
      </c>
      <c r="G292" s="8" t="s">
        <v>1467</v>
      </c>
      <c r="H292" s="8" t="s">
        <v>1425</v>
      </c>
      <c r="I292" s="7">
        <v>70</v>
      </c>
      <c r="J292" s="8" t="s">
        <v>1520</v>
      </c>
      <c r="K292" s="17" t="s">
        <v>1550</v>
      </c>
      <c r="L292" s="72">
        <v>46052</v>
      </c>
      <c r="M292" s="72">
        <v>46387</v>
      </c>
      <c r="N292" s="81" t="s">
        <v>1436</v>
      </c>
    </row>
    <row r="293" spans="1:14" ht="216">
      <c r="A293" s="91" t="s">
        <v>1421</v>
      </c>
      <c r="B293" s="8" t="s">
        <v>1529</v>
      </c>
      <c r="C293" s="8" t="s">
        <v>1427</v>
      </c>
      <c r="D293" s="8" t="s">
        <v>1439</v>
      </c>
      <c r="E293" s="8" t="s">
        <v>1422</v>
      </c>
      <c r="F293" s="8" t="s">
        <v>1475</v>
      </c>
      <c r="G293" s="8" t="s">
        <v>1471</v>
      </c>
      <c r="H293" s="8" t="s">
        <v>1425</v>
      </c>
      <c r="I293" s="7">
        <v>70</v>
      </c>
      <c r="J293" s="8" t="s">
        <v>1520</v>
      </c>
      <c r="K293" s="17" t="s">
        <v>1551</v>
      </c>
      <c r="L293" s="72">
        <v>46052</v>
      </c>
      <c r="M293" s="72">
        <v>46387</v>
      </c>
      <c r="N293" s="81" t="s">
        <v>1436</v>
      </c>
    </row>
    <row r="294" spans="1:14" ht="331.2">
      <c r="A294" s="91" t="s">
        <v>1421</v>
      </c>
      <c r="B294" s="8" t="s">
        <v>1529</v>
      </c>
      <c r="C294" s="8" t="s">
        <v>1427</v>
      </c>
      <c r="D294" s="8" t="s">
        <v>1439</v>
      </c>
      <c r="E294" s="8" t="s">
        <v>1422</v>
      </c>
      <c r="F294" s="8" t="s">
        <v>1476</v>
      </c>
      <c r="G294" s="8" t="s">
        <v>290</v>
      </c>
      <c r="H294" s="8" t="s">
        <v>1477</v>
      </c>
      <c r="I294" s="7">
        <v>3</v>
      </c>
      <c r="J294" s="8" t="s">
        <v>1520</v>
      </c>
      <c r="K294" s="17" t="s">
        <v>1552</v>
      </c>
      <c r="L294" s="72">
        <v>46052</v>
      </c>
      <c r="M294" s="72">
        <v>46387</v>
      </c>
      <c r="N294" s="81" t="s">
        <v>1436</v>
      </c>
    </row>
    <row r="295" spans="1:14" ht="345.6">
      <c r="A295" s="91" t="s">
        <v>1421</v>
      </c>
      <c r="B295" s="8" t="s">
        <v>1529</v>
      </c>
      <c r="C295" s="8" t="s">
        <v>1478</v>
      </c>
      <c r="D295" s="8" t="s">
        <v>1439</v>
      </c>
      <c r="E295" s="8" t="s">
        <v>1422</v>
      </c>
      <c r="F295" s="8" t="s">
        <v>1464</v>
      </c>
      <c r="G295" s="8" t="s">
        <v>290</v>
      </c>
      <c r="H295" s="8" t="s">
        <v>1477</v>
      </c>
      <c r="I295" s="7">
        <v>3</v>
      </c>
      <c r="J295" s="8" t="s">
        <v>1520</v>
      </c>
      <c r="K295" s="17" t="s">
        <v>1479</v>
      </c>
      <c r="L295" s="72">
        <v>46052</v>
      </c>
      <c r="M295" s="72">
        <v>46387</v>
      </c>
      <c r="N295" s="81" t="s">
        <v>1436</v>
      </c>
    </row>
    <row r="296" spans="1:14" ht="403.2">
      <c r="A296" s="91" t="s">
        <v>1421</v>
      </c>
      <c r="B296" s="8" t="s">
        <v>1529</v>
      </c>
      <c r="C296" s="8" t="s">
        <v>1427</v>
      </c>
      <c r="D296" s="8" t="s">
        <v>1439</v>
      </c>
      <c r="E296" s="8" t="s">
        <v>1422</v>
      </c>
      <c r="F296" s="8" t="s">
        <v>1480</v>
      </c>
      <c r="G296" s="8" t="s">
        <v>1481</v>
      </c>
      <c r="H296" s="8" t="s">
        <v>1425</v>
      </c>
      <c r="I296" s="7">
        <v>70</v>
      </c>
      <c r="J296" s="8" t="s">
        <v>1520</v>
      </c>
      <c r="K296" s="17" t="s">
        <v>1553</v>
      </c>
      <c r="L296" s="72">
        <v>46052</v>
      </c>
      <c r="M296" s="72">
        <v>46387</v>
      </c>
      <c r="N296" s="81" t="s">
        <v>1436</v>
      </c>
    </row>
    <row r="297" spans="1:14" ht="388.8">
      <c r="A297" s="91" t="s">
        <v>1421</v>
      </c>
      <c r="B297" s="8" t="s">
        <v>1529</v>
      </c>
      <c r="C297" s="8" t="s">
        <v>1427</v>
      </c>
      <c r="D297" s="8" t="s">
        <v>1439</v>
      </c>
      <c r="E297" s="8" t="s">
        <v>1422</v>
      </c>
      <c r="F297" s="8" t="s">
        <v>1482</v>
      </c>
      <c r="G297" s="8" t="s">
        <v>1483</v>
      </c>
      <c r="H297" s="8" t="s">
        <v>1425</v>
      </c>
      <c r="I297" s="7">
        <v>70</v>
      </c>
      <c r="J297" s="8" t="s">
        <v>1520</v>
      </c>
      <c r="K297" s="17" t="s">
        <v>1554</v>
      </c>
      <c r="L297" s="72">
        <v>46052</v>
      </c>
      <c r="M297" s="72">
        <v>46387</v>
      </c>
      <c r="N297" s="81" t="s">
        <v>1436</v>
      </c>
    </row>
    <row r="298" spans="1:14" ht="409.6">
      <c r="A298" s="91" t="s">
        <v>1421</v>
      </c>
      <c r="B298" s="8" t="s">
        <v>1529</v>
      </c>
      <c r="C298" s="8" t="s">
        <v>1427</v>
      </c>
      <c r="D298" s="8" t="s">
        <v>1439</v>
      </c>
      <c r="E298" s="8" t="s">
        <v>1422</v>
      </c>
      <c r="F298" s="8" t="s">
        <v>1484</v>
      </c>
      <c r="G298" s="8" t="s">
        <v>1483</v>
      </c>
      <c r="H298" s="8" t="s">
        <v>1425</v>
      </c>
      <c r="I298" s="7">
        <v>70</v>
      </c>
      <c r="J298" s="8" t="s">
        <v>1520</v>
      </c>
      <c r="K298" s="17" t="s">
        <v>1555</v>
      </c>
      <c r="L298" s="72">
        <v>46052</v>
      </c>
      <c r="M298" s="72">
        <v>46387</v>
      </c>
      <c r="N298" s="81" t="s">
        <v>1436</v>
      </c>
    </row>
    <row r="299" spans="1:14" ht="345.6">
      <c r="A299" s="91" t="s">
        <v>1421</v>
      </c>
      <c r="B299" s="8" t="s">
        <v>1529</v>
      </c>
      <c r="C299" s="8" t="s">
        <v>1427</v>
      </c>
      <c r="D299" s="8" t="s">
        <v>1439</v>
      </c>
      <c r="E299" s="8" t="s">
        <v>1422</v>
      </c>
      <c r="F299" s="8" t="s">
        <v>1485</v>
      </c>
      <c r="G299" s="8" t="s">
        <v>1469</v>
      </c>
      <c r="H299" s="8" t="s">
        <v>1425</v>
      </c>
      <c r="I299" s="7">
        <v>70</v>
      </c>
      <c r="J299" s="8" t="s">
        <v>1520</v>
      </c>
      <c r="K299" s="17" t="s">
        <v>1556</v>
      </c>
      <c r="L299" s="72">
        <v>46052</v>
      </c>
      <c r="M299" s="72">
        <v>46387</v>
      </c>
      <c r="N299" s="81" t="s">
        <v>1436</v>
      </c>
    </row>
    <row r="300" spans="1:14" ht="409.6">
      <c r="A300" s="91" t="s">
        <v>1421</v>
      </c>
      <c r="B300" s="8" t="s">
        <v>1529</v>
      </c>
      <c r="C300" s="8" t="s">
        <v>1427</v>
      </c>
      <c r="D300" s="8" t="s">
        <v>1439</v>
      </c>
      <c r="E300" s="8" t="s">
        <v>1422</v>
      </c>
      <c r="F300" s="8" t="s">
        <v>1557</v>
      </c>
      <c r="G300" s="8" t="s">
        <v>1469</v>
      </c>
      <c r="H300" s="8" t="s">
        <v>1425</v>
      </c>
      <c r="I300" s="7">
        <v>70</v>
      </c>
      <c r="J300" s="8" t="s">
        <v>1520</v>
      </c>
      <c r="K300" s="17" t="s">
        <v>1598</v>
      </c>
      <c r="L300" s="72">
        <v>46052</v>
      </c>
      <c r="M300" s="72">
        <v>46387</v>
      </c>
      <c r="N300" s="81" t="s">
        <v>1436</v>
      </c>
    </row>
    <row r="301" spans="1:14" ht="409.6">
      <c r="A301" s="91" t="s">
        <v>1421</v>
      </c>
      <c r="B301" s="8" t="s">
        <v>1529</v>
      </c>
      <c r="C301" s="8" t="s">
        <v>1427</v>
      </c>
      <c r="D301" s="8" t="s">
        <v>1439</v>
      </c>
      <c r="E301" s="8" t="s">
        <v>1422</v>
      </c>
      <c r="F301" s="8" t="s">
        <v>1558</v>
      </c>
      <c r="G301" s="8" t="s">
        <v>1486</v>
      </c>
      <c r="H301" s="8" t="s">
        <v>1477</v>
      </c>
      <c r="I301" s="7">
        <v>1</v>
      </c>
      <c r="J301" s="8" t="s">
        <v>1520</v>
      </c>
      <c r="K301" s="17" t="s">
        <v>1559</v>
      </c>
      <c r="L301" s="72">
        <v>46052</v>
      </c>
      <c r="M301" s="72">
        <v>46387</v>
      </c>
      <c r="N301" s="81" t="s">
        <v>1436</v>
      </c>
    </row>
    <row r="302" spans="1:14" ht="409.6">
      <c r="A302" s="91" t="s">
        <v>1421</v>
      </c>
      <c r="B302" s="8" t="s">
        <v>1529</v>
      </c>
      <c r="C302" s="8" t="s">
        <v>1427</v>
      </c>
      <c r="D302" s="8" t="s">
        <v>1439</v>
      </c>
      <c r="E302" s="8" t="s">
        <v>1422</v>
      </c>
      <c r="F302" s="8" t="s">
        <v>1560</v>
      </c>
      <c r="G302" s="8" t="s">
        <v>1486</v>
      </c>
      <c r="H302" s="8" t="s">
        <v>1477</v>
      </c>
      <c r="I302" s="7">
        <v>1</v>
      </c>
      <c r="J302" s="8" t="s">
        <v>1520</v>
      </c>
      <c r="K302" s="17" t="s">
        <v>1561</v>
      </c>
      <c r="L302" s="72">
        <v>46052</v>
      </c>
      <c r="M302" s="72">
        <v>46387</v>
      </c>
      <c r="N302" s="81" t="s">
        <v>1436</v>
      </c>
    </row>
    <row r="303" spans="1:14" ht="345.6">
      <c r="A303" s="91" t="s">
        <v>1421</v>
      </c>
      <c r="B303" s="8" t="s">
        <v>1529</v>
      </c>
      <c r="C303" s="8" t="s">
        <v>1487</v>
      </c>
      <c r="D303" s="8" t="s">
        <v>1439</v>
      </c>
      <c r="E303" s="8" t="s">
        <v>1422</v>
      </c>
      <c r="F303" s="8" t="s">
        <v>1562</v>
      </c>
      <c r="G303" s="8" t="s">
        <v>1488</v>
      </c>
      <c r="H303" s="8" t="s">
        <v>1477</v>
      </c>
      <c r="I303" s="7">
        <v>1</v>
      </c>
      <c r="J303" s="8" t="s">
        <v>1520</v>
      </c>
      <c r="K303" s="17" t="s">
        <v>1563</v>
      </c>
      <c r="L303" s="72">
        <v>46052</v>
      </c>
      <c r="M303" s="72">
        <v>46387</v>
      </c>
      <c r="N303" s="81" t="s">
        <v>1436</v>
      </c>
    </row>
    <row r="304" spans="1:14" ht="409.6">
      <c r="A304" s="91" t="s">
        <v>1421</v>
      </c>
      <c r="B304" s="8" t="s">
        <v>1529</v>
      </c>
      <c r="C304" s="8" t="s">
        <v>1427</v>
      </c>
      <c r="D304" s="8" t="s">
        <v>1439</v>
      </c>
      <c r="E304" s="8" t="s">
        <v>1422</v>
      </c>
      <c r="F304" s="8" t="s">
        <v>1489</v>
      </c>
      <c r="G304" s="8" t="s">
        <v>1490</v>
      </c>
      <c r="H304" s="8" t="s">
        <v>1477</v>
      </c>
      <c r="I304" s="7">
        <v>1</v>
      </c>
      <c r="J304" s="8" t="s">
        <v>1520</v>
      </c>
      <c r="K304" s="17" t="s">
        <v>1599</v>
      </c>
      <c r="L304" s="72">
        <v>46052</v>
      </c>
      <c r="M304" s="72">
        <v>46387</v>
      </c>
      <c r="N304" s="81" t="s">
        <v>1436</v>
      </c>
    </row>
    <row r="305" spans="1:14" ht="345.6">
      <c r="A305" s="91" t="s">
        <v>1421</v>
      </c>
      <c r="B305" s="8" t="s">
        <v>1529</v>
      </c>
      <c r="C305" s="8" t="s">
        <v>1427</v>
      </c>
      <c r="D305" s="8" t="s">
        <v>1439</v>
      </c>
      <c r="E305" s="8" t="s">
        <v>1422</v>
      </c>
      <c r="F305" s="8" t="s">
        <v>1564</v>
      </c>
      <c r="G305" s="8" t="s">
        <v>1565</v>
      </c>
      <c r="H305" s="8" t="s">
        <v>1425</v>
      </c>
      <c r="I305" s="7">
        <v>50</v>
      </c>
      <c r="J305" s="8" t="s">
        <v>1520</v>
      </c>
      <c r="K305" s="17" t="s">
        <v>1566</v>
      </c>
      <c r="L305" s="72">
        <v>46052</v>
      </c>
      <c r="M305" s="72">
        <v>46387</v>
      </c>
      <c r="N305" s="81" t="s">
        <v>1436</v>
      </c>
    </row>
    <row r="306" spans="1:14" ht="288">
      <c r="A306" s="91" t="s">
        <v>1421</v>
      </c>
      <c r="B306" s="8" t="s">
        <v>1529</v>
      </c>
      <c r="C306" s="8" t="s">
        <v>1427</v>
      </c>
      <c r="D306" s="8" t="s">
        <v>1439</v>
      </c>
      <c r="E306" s="8" t="s">
        <v>1422</v>
      </c>
      <c r="F306" s="8" t="s">
        <v>1491</v>
      </c>
      <c r="G306" s="8" t="s">
        <v>1565</v>
      </c>
      <c r="H306" s="8" t="s">
        <v>1425</v>
      </c>
      <c r="I306" s="7">
        <v>70</v>
      </c>
      <c r="J306" s="8" t="s">
        <v>1520</v>
      </c>
      <c r="K306" s="17" t="s">
        <v>1567</v>
      </c>
      <c r="L306" s="72">
        <v>46052</v>
      </c>
      <c r="M306" s="72">
        <v>46387</v>
      </c>
      <c r="N306" s="81" t="s">
        <v>1436</v>
      </c>
    </row>
    <row r="307" spans="1:14" ht="273.60000000000002">
      <c r="A307" s="91" t="s">
        <v>1421</v>
      </c>
      <c r="B307" s="8" t="s">
        <v>1529</v>
      </c>
      <c r="C307" s="8" t="s">
        <v>1487</v>
      </c>
      <c r="D307" s="8" t="s">
        <v>1439</v>
      </c>
      <c r="E307" s="8" t="s">
        <v>1422</v>
      </c>
      <c r="F307" s="8" t="s">
        <v>1492</v>
      </c>
      <c r="G307" s="8" t="s">
        <v>1483</v>
      </c>
      <c r="H307" s="8" t="s">
        <v>1425</v>
      </c>
      <c r="I307" s="7">
        <v>70</v>
      </c>
      <c r="J307" s="8" t="s">
        <v>1520</v>
      </c>
      <c r="K307" s="17" t="s">
        <v>1568</v>
      </c>
      <c r="L307" s="72">
        <v>46052</v>
      </c>
      <c r="M307" s="72">
        <v>46387</v>
      </c>
      <c r="N307" s="81" t="s">
        <v>1436</v>
      </c>
    </row>
    <row r="308" spans="1:14" ht="409.6">
      <c r="A308" s="91" t="s">
        <v>1421</v>
      </c>
      <c r="B308" s="8" t="s">
        <v>1529</v>
      </c>
      <c r="C308" s="8" t="s">
        <v>1427</v>
      </c>
      <c r="D308" s="8" t="s">
        <v>1439</v>
      </c>
      <c r="E308" s="8" t="s">
        <v>1422</v>
      </c>
      <c r="F308" s="8" t="s">
        <v>1493</v>
      </c>
      <c r="G308" s="8" t="s">
        <v>1483</v>
      </c>
      <c r="H308" s="8" t="s">
        <v>1425</v>
      </c>
      <c r="I308" s="7">
        <v>70</v>
      </c>
      <c r="J308" s="8" t="s">
        <v>1520</v>
      </c>
      <c r="K308" s="17" t="s">
        <v>1600</v>
      </c>
      <c r="L308" s="72">
        <v>46052</v>
      </c>
      <c r="M308" s="72">
        <v>46387</v>
      </c>
      <c r="N308" s="81" t="s">
        <v>1436</v>
      </c>
    </row>
    <row r="309" spans="1:14" ht="409.6">
      <c r="A309" s="91" t="s">
        <v>1421</v>
      </c>
      <c r="B309" s="8" t="s">
        <v>1529</v>
      </c>
      <c r="C309" s="8" t="s">
        <v>1427</v>
      </c>
      <c r="D309" s="8" t="s">
        <v>1439</v>
      </c>
      <c r="E309" s="8" t="s">
        <v>1422</v>
      </c>
      <c r="F309" s="8" t="s">
        <v>1494</v>
      </c>
      <c r="G309" s="8" t="s">
        <v>1495</v>
      </c>
      <c r="H309" s="8" t="s">
        <v>1477</v>
      </c>
      <c r="I309" s="7">
        <v>4</v>
      </c>
      <c r="J309" s="8" t="s">
        <v>1520</v>
      </c>
      <c r="K309" s="17" t="s">
        <v>1569</v>
      </c>
      <c r="L309" s="72">
        <v>46052</v>
      </c>
      <c r="M309" s="72">
        <v>46387</v>
      </c>
      <c r="N309" s="81" t="s">
        <v>1436</v>
      </c>
    </row>
    <row r="310" spans="1:14" ht="409.6">
      <c r="A310" s="91" t="s">
        <v>1421</v>
      </c>
      <c r="B310" s="8" t="s">
        <v>1529</v>
      </c>
      <c r="C310" s="8" t="s">
        <v>1427</v>
      </c>
      <c r="D310" s="8" t="s">
        <v>1439</v>
      </c>
      <c r="E310" s="8" t="s">
        <v>1422</v>
      </c>
      <c r="F310" s="8" t="s">
        <v>1570</v>
      </c>
      <c r="G310" s="8" t="s">
        <v>1495</v>
      </c>
      <c r="H310" s="8" t="s">
        <v>1425</v>
      </c>
      <c r="I310" s="7">
        <v>70</v>
      </c>
      <c r="J310" s="8" t="s">
        <v>1520</v>
      </c>
      <c r="K310" s="17" t="s">
        <v>1571</v>
      </c>
      <c r="L310" s="72">
        <v>46052</v>
      </c>
      <c r="M310" s="72">
        <v>46387</v>
      </c>
      <c r="N310" s="81" t="s">
        <v>1436</v>
      </c>
    </row>
    <row r="311" spans="1:14" ht="409.6">
      <c r="A311" s="91" t="s">
        <v>1421</v>
      </c>
      <c r="B311" s="8" t="s">
        <v>1529</v>
      </c>
      <c r="C311" s="8" t="s">
        <v>1478</v>
      </c>
      <c r="D311" s="8" t="s">
        <v>1439</v>
      </c>
      <c r="E311" s="8" t="s">
        <v>1422</v>
      </c>
      <c r="F311" s="8" t="s">
        <v>1496</v>
      </c>
      <c r="G311" s="8" t="s">
        <v>1495</v>
      </c>
      <c r="H311" s="8" t="s">
        <v>1425</v>
      </c>
      <c r="I311" s="7">
        <v>70</v>
      </c>
      <c r="J311" s="8" t="s">
        <v>1520</v>
      </c>
      <c r="K311" s="17" t="s">
        <v>1601</v>
      </c>
      <c r="L311" s="72">
        <v>46052</v>
      </c>
      <c r="M311" s="72">
        <v>46387</v>
      </c>
      <c r="N311" s="81" t="s">
        <v>1436</v>
      </c>
    </row>
    <row r="312" spans="1:14" ht="409.6">
      <c r="A312" s="91" t="s">
        <v>1421</v>
      </c>
      <c r="B312" s="8" t="s">
        <v>1529</v>
      </c>
      <c r="C312" s="8" t="s">
        <v>1427</v>
      </c>
      <c r="D312" s="8" t="s">
        <v>1439</v>
      </c>
      <c r="E312" s="8" t="s">
        <v>1422</v>
      </c>
      <c r="F312" s="8" t="s">
        <v>1572</v>
      </c>
      <c r="G312" s="8" t="s">
        <v>1495</v>
      </c>
      <c r="H312" s="8" t="s">
        <v>1425</v>
      </c>
      <c r="I312" s="7">
        <v>70</v>
      </c>
      <c r="J312" s="8" t="s">
        <v>1520</v>
      </c>
      <c r="K312" s="17" t="s">
        <v>1573</v>
      </c>
      <c r="L312" s="72">
        <v>46052</v>
      </c>
      <c r="M312" s="72">
        <v>46387</v>
      </c>
      <c r="N312" s="81" t="s">
        <v>1436</v>
      </c>
    </row>
    <row r="313" spans="1:14" ht="201.6">
      <c r="A313" s="91" t="s">
        <v>1421</v>
      </c>
      <c r="B313" s="8" t="s">
        <v>1529</v>
      </c>
      <c r="C313" s="8" t="s">
        <v>1478</v>
      </c>
      <c r="D313" s="8" t="s">
        <v>1439</v>
      </c>
      <c r="E313" s="8" t="s">
        <v>1422</v>
      </c>
      <c r="F313" s="8" t="s">
        <v>1574</v>
      </c>
      <c r="G313" s="8" t="s">
        <v>1495</v>
      </c>
      <c r="H313" s="8" t="s">
        <v>1425</v>
      </c>
      <c r="I313" s="7">
        <v>70</v>
      </c>
      <c r="J313" s="8" t="s">
        <v>1520</v>
      </c>
      <c r="K313" s="17" t="s">
        <v>1575</v>
      </c>
      <c r="L313" s="72">
        <v>46052</v>
      </c>
      <c r="M313" s="72">
        <v>46387</v>
      </c>
      <c r="N313" s="81" t="s">
        <v>1436</v>
      </c>
    </row>
    <row r="314" spans="1:14" ht="409.6">
      <c r="A314" s="91" t="s">
        <v>1421</v>
      </c>
      <c r="B314" s="8" t="s">
        <v>1529</v>
      </c>
      <c r="C314" s="8" t="s">
        <v>1427</v>
      </c>
      <c r="D314" s="8" t="s">
        <v>1439</v>
      </c>
      <c r="E314" s="8" t="s">
        <v>1422</v>
      </c>
      <c r="F314" s="8" t="s">
        <v>1497</v>
      </c>
      <c r="G314" s="8" t="s">
        <v>1498</v>
      </c>
      <c r="H314" s="8" t="s">
        <v>1425</v>
      </c>
      <c r="I314" s="7">
        <v>70</v>
      </c>
      <c r="J314" s="8" t="s">
        <v>1520</v>
      </c>
      <c r="K314" s="17" t="s">
        <v>1576</v>
      </c>
      <c r="L314" s="72">
        <v>46052</v>
      </c>
      <c r="M314" s="72">
        <v>46387</v>
      </c>
      <c r="N314" s="81" t="s">
        <v>1436</v>
      </c>
    </row>
    <row r="315" spans="1:14" ht="409.6">
      <c r="A315" s="91" t="s">
        <v>1421</v>
      </c>
      <c r="B315" s="8" t="s">
        <v>1529</v>
      </c>
      <c r="C315" s="8" t="s">
        <v>1602</v>
      </c>
      <c r="D315" s="8" t="s">
        <v>1439</v>
      </c>
      <c r="E315" s="8" t="s">
        <v>1422</v>
      </c>
      <c r="F315" s="8" t="s">
        <v>1499</v>
      </c>
      <c r="G315" s="8" t="s">
        <v>1498</v>
      </c>
      <c r="H315" s="8" t="s">
        <v>1477</v>
      </c>
      <c r="I315" s="7">
        <v>1</v>
      </c>
      <c r="J315" s="8" t="s">
        <v>1520</v>
      </c>
      <c r="K315" s="17" t="s">
        <v>1577</v>
      </c>
      <c r="L315" s="72">
        <v>46052</v>
      </c>
      <c r="M315" s="72">
        <v>46387</v>
      </c>
      <c r="N315" s="81" t="s">
        <v>1436</v>
      </c>
    </row>
    <row r="316" spans="1:14" ht="230.4">
      <c r="A316" s="91" t="s">
        <v>1421</v>
      </c>
      <c r="B316" s="8" t="s">
        <v>1529</v>
      </c>
      <c r="C316" s="8" t="s">
        <v>1478</v>
      </c>
      <c r="D316" s="8" t="s">
        <v>1439</v>
      </c>
      <c r="E316" s="8" t="s">
        <v>1422</v>
      </c>
      <c r="F316" s="8" t="s">
        <v>1578</v>
      </c>
      <c r="G316" s="8" t="s">
        <v>1498</v>
      </c>
      <c r="H316" s="8" t="s">
        <v>1477</v>
      </c>
      <c r="I316" s="7">
        <v>18</v>
      </c>
      <c r="J316" s="8" t="s">
        <v>1520</v>
      </c>
      <c r="K316" s="17" t="s">
        <v>1500</v>
      </c>
      <c r="L316" s="72">
        <v>46052</v>
      </c>
      <c r="M316" s="72">
        <v>46387</v>
      </c>
      <c r="N316" s="81" t="s">
        <v>1436</v>
      </c>
    </row>
    <row r="317" spans="1:14" ht="244.8">
      <c r="A317" s="91" t="s">
        <v>1421</v>
      </c>
      <c r="B317" s="8" t="s">
        <v>1529</v>
      </c>
      <c r="C317" s="8" t="s">
        <v>1427</v>
      </c>
      <c r="D317" s="8" t="s">
        <v>1439</v>
      </c>
      <c r="E317" s="8" t="s">
        <v>1422</v>
      </c>
      <c r="F317" s="8" t="s">
        <v>1579</v>
      </c>
      <c r="G317" s="8" t="s">
        <v>1501</v>
      </c>
      <c r="H317" s="8" t="s">
        <v>1425</v>
      </c>
      <c r="I317" s="7">
        <v>70</v>
      </c>
      <c r="J317" s="8" t="s">
        <v>1520</v>
      </c>
      <c r="K317" s="17" t="s">
        <v>1580</v>
      </c>
      <c r="L317" s="72">
        <v>46052</v>
      </c>
      <c r="M317" s="72">
        <v>46387</v>
      </c>
      <c r="N317" s="81" t="s">
        <v>1436</v>
      </c>
    </row>
    <row r="318" spans="1:14" ht="316.8">
      <c r="A318" s="93" t="s">
        <v>1421</v>
      </c>
      <c r="B318" s="67" t="s">
        <v>1529</v>
      </c>
      <c r="C318" s="67" t="s">
        <v>1427</v>
      </c>
      <c r="D318" s="67" t="s">
        <v>1439</v>
      </c>
      <c r="E318" s="67" t="s">
        <v>1422</v>
      </c>
      <c r="F318" s="67" t="s">
        <v>1502</v>
      </c>
      <c r="G318" s="67" t="s">
        <v>1467</v>
      </c>
      <c r="H318" s="67" t="s">
        <v>1425</v>
      </c>
      <c r="I318" s="68">
        <v>70</v>
      </c>
      <c r="J318" s="8" t="s">
        <v>1520</v>
      </c>
      <c r="K318" s="17" t="s">
        <v>1581</v>
      </c>
      <c r="L318" s="73">
        <v>46052</v>
      </c>
      <c r="M318" s="73">
        <v>46387</v>
      </c>
      <c r="N318" s="96" t="s">
        <v>1436</v>
      </c>
    </row>
    <row r="319" spans="1:14" ht="345.6">
      <c r="A319" s="91" t="s">
        <v>1421</v>
      </c>
      <c r="B319" s="8" t="s">
        <v>1529</v>
      </c>
      <c r="C319" s="8" t="s">
        <v>1427</v>
      </c>
      <c r="D319" s="8" t="s">
        <v>1439</v>
      </c>
      <c r="E319" s="8" t="s">
        <v>1422</v>
      </c>
      <c r="F319" s="8" t="s">
        <v>1503</v>
      </c>
      <c r="G319" s="8" t="s">
        <v>1467</v>
      </c>
      <c r="H319" s="8" t="s">
        <v>1425</v>
      </c>
      <c r="I319" s="7">
        <v>70</v>
      </c>
      <c r="J319" s="8" t="s">
        <v>1520</v>
      </c>
      <c r="K319" s="17" t="s">
        <v>1582</v>
      </c>
      <c r="L319" s="72">
        <v>46052</v>
      </c>
      <c r="M319" s="72">
        <v>46387</v>
      </c>
      <c r="N319" s="81" t="s">
        <v>1436</v>
      </c>
    </row>
    <row r="320" spans="1:14" ht="331.2">
      <c r="A320" s="91" t="s">
        <v>1421</v>
      </c>
      <c r="B320" s="8" t="s">
        <v>1529</v>
      </c>
      <c r="C320" s="8" t="s">
        <v>1427</v>
      </c>
      <c r="D320" s="8" t="s">
        <v>1439</v>
      </c>
      <c r="E320" s="8" t="s">
        <v>1422</v>
      </c>
      <c r="F320" s="8" t="s">
        <v>1504</v>
      </c>
      <c r="G320" s="8" t="s">
        <v>1460</v>
      </c>
      <c r="H320" s="8" t="s">
        <v>1425</v>
      </c>
      <c r="I320" s="7">
        <v>70</v>
      </c>
      <c r="J320" s="8" t="s">
        <v>1520</v>
      </c>
      <c r="K320" s="17" t="s">
        <v>1583</v>
      </c>
      <c r="L320" s="72">
        <v>46052</v>
      </c>
      <c r="M320" s="72">
        <v>46387</v>
      </c>
      <c r="N320" s="81" t="s">
        <v>1436</v>
      </c>
    </row>
    <row r="321" spans="1:14" ht="259.2">
      <c r="A321" s="91" t="s">
        <v>1421</v>
      </c>
      <c r="B321" s="8" t="s">
        <v>1529</v>
      </c>
      <c r="C321" s="8" t="s">
        <v>1427</v>
      </c>
      <c r="D321" s="8" t="s">
        <v>1439</v>
      </c>
      <c r="E321" s="8" t="s">
        <v>1422</v>
      </c>
      <c r="F321" s="8" t="s">
        <v>1584</v>
      </c>
      <c r="G321" s="8" t="s">
        <v>1505</v>
      </c>
      <c r="H321" s="8" t="s">
        <v>1425</v>
      </c>
      <c r="I321" s="7">
        <v>70</v>
      </c>
      <c r="J321" s="8" t="s">
        <v>1520</v>
      </c>
      <c r="K321" s="17" t="s">
        <v>1585</v>
      </c>
      <c r="L321" s="72">
        <v>46052</v>
      </c>
      <c r="M321" s="72">
        <v>46387</v>
      </c>
      <c r="N321" s="81" t="s">
        <v>1436</v>
      </c>
    </row>
    <row r="322" spans="1:14" ht="302.39999999999998">
      <c r="A322" s="91" t="s">
        <v>1421</v>
      </c>
      <c r="B322" s="8" t="s">
        <v>1529</v>
      </c>
      <c r="C322" s="8" t="s">
        <v>1427</v>
      </c>
      <c r="D322" s="8" t="s">
        <v>1439</v>
      </c>
      <c r="E322" s="8" t="s">
        <v>1422</v>
      </c>
      <c r="F322" s="8" t="s">
        <v>1586</v>
      </c>
      <c r="G322" s="8" t="s">
        <v>1506</v>
      </c>
      <c r="H322" s="8" t="s">
        <v>1425</v>
      </c>
      <c r="I322" s="7">
        <v>70</v>
      </c>
      <c r="J322" s="8" t="s">
        <v>1520</v>
      </c>
      <c r="K322" s="17" t="s">
        <v>1587</v>
      </c>
      <c r="L322" s="72">
        <v>46052</v>
      </c>
      <c r="M322" s="72">
        <v>46387</v>
      </c>
      <c r="N322" s="81" t="s">
        <v>1436</v>
      </c>
    </row>
    <row r="323" spans="1:14" ht="409.6">
      <c r="A323" s="91" t="s">
        <v>1421</v>
      </c>
      <c r="B323" s="8" t="s">
        <v>1529</v>
      </c>
      <c r="C323" s="8" t="s">
        <v>1427</v>
      </c>
      <c r="D323" s="8" t="s">
        <v>1439</v>
      </c>
      <c r="E323" s="8" t="s">
        <v>1422</v>
      </c>
      <c r="F323" s="8" t="s">
        <v>1588</v>
      </c>
      <c r="G323" s="8" t="s">
        <v>1507</v>
      </c>
      <c r="H323" s="8" t="s">
        <v>1425</v>
      </c>
      <c r="I323" s="7">
        <v>70</v>
      </c>
      <c r="J323" s="8" t="s">
        <v>1520</v>
      </c>
      <c r="K323" s="17" t="s">
        <v>1603</v>
      </c>
      <c r="L323" s="72">
        <v>46052</v>
      </c>
      <c r="M323" s="72">
        <v>46387</v>
      </c>
      <c r="N323" s="81" t="s">
        <v>1436</v>
      </c>
    </row>
    <row r="324" spans="1:14" ht="409.6">
      <c r="A324" s="91" t="s">
        <v>1421</v>
      </c>
      <c r="B324" s="8" t="s">
        <v>1529</v>
      </c>
      <c r="C324" s="8" t="s">
        <v>1427</v>
      </c>
      <c r="D324" s="8" t="s">
        <v>1439</v>
      </c>
      <c r="E324" s="8" t="s">
        <v>1422</v>
      </c>
      <c r="F324" s="8" t="s">
        <v>1508</v>
      </c>
      <c r="G324" s="8" t="s">
        <v>1509</v>
      </c>
      <c r="H324" s="8" t="s">
        <v>1477</v>
      </c>
      <c r="I324" s="7">
        <v>4</v>
      </c>
      <c r="J324" s="8" t="s">
        <v>1520</v>
      </c>
      <c r="K324" s="17" t="s">
        <v>1589</v>
      </c>
      <c r="L324" s="72">
        <v>46052</v>
      </c>
      <c r="M324" s="72">
        <v>46387</v>
      </c>
      <c r="N324" s="81" t="s">
        <v>1436</v>
      </c>
    </row>
    <row r="325" spans="1:14" ht="409.6">
      <c r="A325" s="91" t="s">
        <v>1421</v>
      </c>
      <c r="B325" s="8" t="s">
        <v>1529</v>
      </c>
      <c r="C325" s="8" t="s">
        <v>1427</v>
      </c>
      <c r="D325" s="8" t="s">
        <v>1439</v>
      </c>
      <c r="E325" s="8" t="s">
        <v>1422</v>
      </c>
      <c r="F325" s="8" t="s">
        <v>1510</v>
      </c>
      <c r="G325" s="8" t="s">
        <v>1511</v>
      </c>
      <c r="H325" s="8" t="s">
        <v>1477</v>
      </c>
      <c r="I325" s="7">
        <v>3</v>
      </c>
      <c r="J325" s="8" t="s">
        <v>1520</v>
      </c>
      <c r="K325" s="17" t="s">
        <v>1590</v>
      </c>
      <c r="L325" s="72">
        <v>46052</v>
      </c>
      <c r="M325" s="72">
        <v>46387</v>
      </c>
      <c r="N325" s="81" t="s">
        <v>1436</v>
      </c>
    </row>
    <row r="326" spans="1:14" ht="409.6">
      <c r="A326" s="91" t="s">
        <v>1421</v>
      </c>
      <c r="B326" s="8" t="s">
        <v>1529</v>
      </c>
      <c r="C326" s="8" t="s">
        <v>1427</v>
      </c>
      <c r="D326" s="8" t="s">
        <v>1439</v>
      </c>
      <c r="E326" s="8" t="s">
        <v>1422</v>
      </c>
      <c r="F326" s="8" t="s">
        <v>1512</v>
      </c>
      <c r="G326" s="8" t="s">
        <v>1435</v>
      </c>
      <c r="H326" s="8" t="s">
        <v>1425</v>
      </c>
      <c r="I326" s="7">
        <v>70</v>
      </c>
      <c r="J326" s="8" t="s">
        <v>1520</v>
      </c>
      <c r="K326" s="17" t="s">
        <v>1591</v>
      </c>
      <c r="L326" s="72">
        <v>46052</v>
      </c>
      <c r="M326" s="72">
        <v>46387</v>
      </c>
      <c r="N326" s="81" t="s">
        <v>1436</v>
      </c>
    </row>
    <row r="327" spans="1:14" ht="409.6">
      <c r="A327" s="91" t="s">
        <v>1421</v>
      </c>
      <c r="B327" s="8" t="s">
        <v>1529</v>
      </c>
      <c r="C327" s="8" t="s">
        <v>1487</v>
      </c>
      <c r="D327" s="8" t="s">
        <v>1439</v>
      </c>
      <c r="E327" s="8" t="s">
        <v>1422</v>
      </c>
      <c r="F327" s="8" t="s">
        <v>1513</v>
      </c>
      <c r="G327" s="8" t="s">
        <v>1514</v>
      </c>
      <c r="H327" s="8" t="s">
        <v>1477</v>
      </c>
      <c r="I327" s="7">
        <v>5</v>
      </c>
      <c r="J327" s="8" t="s">
        <v>1520</v>
      </c>
      <c r="K327" s="17" t="s">
        <v>1592</v>
      </c>
      <c r="L327" s="72">
        <v>46052</v>
      </c>
      <c r="M327" s="72">
        <v>46387</v>
      </c>
      <c r="N327" s="81" t="s">
        <v>1436</v>
      </c>
    </row>
    <row r="328" spans="1:14" ht="345.6">
      <c r="A328" s="91" t="s">
        <v>1421</v>
      </c>
      <c r="B328" s="8" t="s">
        <v>1529</v>
      </c>
      <c r="C328" s="8" t="s">
        <v>1427</v>
      </c>
      <c r="D328" s="8" t="s">
        <v>1439</v>
      </c>
      <c r="E328" s="8" t="s">
        <v>1422</v>
      </c>
      <c r="F328" s="8" t="s">
        <v>1515</v>
      </c>
      <c r="G328" s="8" t="s">
        <v>1435</v>
      </c>
      <c r="H328" s="8" t="s">
        <v>1425</v>
      </c>
      <c r="I328" s="7">
        <v>70</v>
      </c>
      <c r="J328" s="8" t="s">
        <v>1520</v>
      </c>
      <c r="K328" s="17" t="s">
        <v>1604</v>
      </c>
      <c r="L328" s="72">
        <v>46052</v>
      </c>
      <c r="M328" s="72">
        <v>46387</v>
      </c>
      <c r="N328" s="81" t="s">
        <v>1436</v>
      </c>
    </row>
    <row r="329" spans="1:14" ht="409.6">
      <c r="A329" s="91" t="s">
        <v>1421</v>
      </c>
      <c r="B329" s="8" t="s">
        <v>1529</v>
      </c>
      <c r="C329" s="8" t="s">
        <v>1478</v>
      </c>
      <c r="D329" s="8" t="s">
        <v>1439</v>
      </c>
      <c r="E329" s="8" t="s">
        <v>1422</v>
      </c>
      <c r="F329" s="8" t="s">
        <v>1513</v>
      </c>
      <c r="G329" s="8" t="s">
        <v>1514</v>
      </c>
      <c r="H329" s="8" t="s">
        <v>1477</v>
      </c>
      <c r="I329" s="7">
        <v>5</v>
      </c>
      <c r="J329" s="8" t="s">
        <v>1520</v>
      </c>
      <c r="K329" s="17" t="s">
        <v>1593</v>
      </c>
      <c r="L329" s="72">
        <v>46052</v>
      </c>
      <c r="M329" s="72">
        <v>46387</v>
      </c>
      <c r="N329" s="81" t="s">
        <v>1436</v>
      </c>
    </row>
    <row r="330" spans="1:14" ht="409.6">
      <c r="A330" s="91" t="s">
        <v>1421</v>
      </c>
      <c r="B330" s="8" t="s">
        <v>1529</v>
      </c>
      <c r="C330" s="8" t="s">
        <v>1427</v>
      </c>
      <c r="D330" s="8" t="s">
        <v>1439</v>
      </c>
      <c r="E330" s="8" t="s">
        <v>1422</v>
      </c>
      <c r="F330" s="8" t="s">
        <v>1516</v>
      </c>
      <c r="G330" s="8" t="s">
        <v>1517</v>
      </c>
      <c r="H330" s="8" t="s">
        <v>1425</v>
      </c>
      <c r="I330" s="7">
        <v>70</v>
      </c>
      <c r="J330" s="8" t="s">
        <v>1520</v>
      </c>
      <c r="K330" s="17" t="s">
        <v>1594</v>
      </c>
      <c r="L330" s="72">
        <v>46052</v>
      </c>
      <c r="M330" s="72">
        <v>46387</v>
      </c>
      <c r="N330" s="81" t="s">
        <v>1436</v>
      </c>
    </row>
    <row r="331" spans="1:14" ht="409.6">
      <c r="A331" s="91" t="s">
        <v>1421</v>
      </c>
      <c r="B331" s="8" t="s">
        <v>1529</v>
      </c>
      <c r="C331" s="8" t="s">
        <v>1487</v>
      </c>
      <c r="D331" s="8" t="s">
        <v>1439</v>
      </c>
      <c r="E331" s="8" t="s">
        <v>1422</v>
      </c>
      <c r="F331" s="8" t="s">
        <v>1595</v>
      </c>
      <c r="G331" s="8" t="s">
        <v>1518</v>
      </c>
      <c r="H331" s="8" t="s">
        <v>1425</v>
      </c>
      <c r="I331" s="7">
        <v>70</v>
      </c>
      <c r="J331" s="8" t="s">
        <v>1520</v>
      </c>
      <c r="K331" s="17" t="s">
        <v>1521</v>
      </c>
      <c r="L331" s="72">
        <v>46052</v>
      </c>
      <c r="M331" s="72">
        <v>46387</v>
      </c>
      <c r="N331" s="81" t="s">
        <v>1436</v>
      </c>
    </row>
    <row r="332" spans="1:14" ht="86.4">
      <c r="A332" s="91" t="s">
        <v>1313</v>
      </c>
      <c r="B332" s="8" t="s">
        <v>217</v>
      </c>
      <c r="C332" s="8" t="s">
        <v>165</v>
      </c>
      <c r="D332" s="8" t="s">
        <v>187</v>
      </c>
      <c r="E332" s="8"/>
      <c r="F332" s="8"/>
      <c r="G332" s="8" t="s">
        <v>820</v>
      </c>
      <c r="H332" s="8" t="s">
        <v>1605</v>
      </c>
      <c r="I332" s="7">
        <v>1</v>
      </c>
      <c r="J332" s="8" t="s">
        <v>822</v>
      </c>
      <c r="K332" s="17" t="s">
        <v>1606</v>
      </c>
      <c r="L332" s="72">
        <v>46023</v>
      </c>
      <c r="M332" s="72">
        <v>46387</v>
      </c>
      <c r="N332" s="81" t="s">
        <v>1607</v>
      </c>
    </row>
    <row r="333" spans="1:14" ht="57.6">
      <c r="A333" s="91" t="s">
        <v>224</v>
      </c>
      <c r="B333" s="8" t="s">
        <v>217</v>
      </c>
      <c r="C333" s="8" t="s">
        <v>167</v>
      </c>
      <c r="D333" s="8" t="s">
        <v>185</v>
      </c>
      <c r="E333" s="8"/>
      <c r="F333" s="8"/>
      <c r="G333" s="8" t="s">
        <v>251</v>
      </c>
      <c r="H333" s="8" t="s">
        <v>1608</v>
      </c>
      <c r="I333" s="7">
        <v>3500</v>
      </c>
      <c r="J333" s="8" t="s">
        <v>822</v>
      </c>
      <c r="K333" s="17" t="s">
        <v>1609</v>
      </c>
      <c r="L333" s="72">
        <v>46023</v>
      </c>
      <c r="M333" s="72">
        <v>46387</v>
      </c>
      <c r="N333" s="81" t="s">
        <v>1610</v>
      </c>
    </row>
    <row r="334" spans="1:14" ht="72">
      <c r="A334" s="91" t="s">
        <v>224</v>
      </c>
      <c r="B334" s="8" t="s">
        <v>217</v>
      </c>
      <c r="C334" s="8" t="s">
        <v>167</v>
      </c>
      <c r="D334" s="8" t="s">
        <v>196</v>
      </c>
      <c r="E334" s="8"/>
      <c r="F334" s="8"/>
      <c r="G334" s="8" t="s">
        <v>1611</v>
      </c>
      <c r="H334" s="8" t="s">
        <v>1612</v>
      </c>
      <c r="I334" s="7">
        <v>3</v>
      </c>
      <c r="J334" s="8" t="s">
        <v>822</v>
      </c>
      <c r="K334" s="17" t="s">
        <v>1613</v>
      </c>
      <c r="L334" s="72">
        <v>46054</v>
      </c>
      <c r="M334" s="72">
        <v>46387</v>
      </c>
      <c r="N334" s="81" t="s">
        <v>1610</v>
      </c>
    </row>
    <row r="335" spans="1:14" ht="57.6">
      <c r="A335" s="91" t="s">
        <v>224</v>
      </c>
      <c r="B335" s="8" t="s">
        <v>217</v>
      </c>
      <c r="C335" s="8" t="s">
        <v>167</v>
      </c>
      <c r="D335" s="8" t="s">
        <v>185</v>
      </c>
      <c r="E335" s="8"/>
      <c r="F335" s="8"/>
      <c r="G335" s="8" t="s">
        <v>1614</v>
      </c>
      <c r="H335" s="8" t="s">
        <v>1615</v>
      </c>
      <c r="I335" s="7">
        <v>500</v>
      </c>
      <c r="J335" s="8" t="s">
        <v>822</v>
      </c>
      <c r="K335" s="17" t="s">
        <v>1616</v>
      </c>
      <c r="L335" s="72">
        <v>46023</v>
      </c>
      <c r="M335" s="72">
        <v>46264</v>
      </c>
      <c r="N335" s="81" t="s">
        <v>1610</v>
      </c>
    </row>
    <row r="336" spans="1:14" ht="86.4">
      <c r="A336" s="91" t="s">
        <v>224</v>
      </c>
      <c r="B336" s="8" t="s">
        <v>217</v>
      </c>
      <c r="C336" s="8" t="s">
        <v>167</v>
      </c>
      <c r="D336" s="8" t="s">
        <v>185</v>
      </c>
      <c r="E336" s="8"/>
      <c r="F336" s="8"/>
      <c r="G336" s="8" t="s">
        <v>1617</v>
      </c>
      <c r="H336" s="8" t="s">
        <v>1618</v>
      </c>
      <c r="I336" s="7">
        <v>1</v>
      </c>
      <c r="J336" s="8" t="s">
        <v>822</v>
      </c>
      <c r="K336" s="17" t="s">
        <v>1619</v>
      </c>
      <c r="L336" s="72">
        <v>46054</v>
      </c>
      <c r="M336" s="72">
        <v>46387</v>
      </c>
      <c r="N336" s="81" t="s">
        <v>1620</v>
      </c>
    </row>
    <row r="337" spans="1:14" ht="115.2">
      <c r="A337" s="91" t="s">
        <v>232</v>
      </c>
      <c r="B337" s="8" t="s">
        <v>215</v>
      </c>
      <c r="C337" s="8" t="s">
        <v>173</v>
      </c>
      <c r="D337" s="8" t="s">
        <v>191</v>
      </c>
      <c r="E337" s="8"/>
      <c r="F337" s="8"/>
      <c r="G337" s="8" t="s">
        <v>1621</v>
      </c>
      <c r="H337" s="8" t="s">
        <v>1622</v>
      </c>
      <c r="I337" s="7">
        <v>1</v>
      </c>
      <c r="J337" s="8" t="s">
        <v>822</v>
      </c>
      <c r="K337" s="17" t="s">
        <v>1623</v>
      </c>
      <c r="L337" s="72">
        <v>46054</v>
      </c>
      <c r="M337" s="72">
        <v>46172</v>
      </c>
      <c r="N337" s="81" t="s">
        <v>1624</v>
      </c>
    </row>
    <row r="338" spans="1:14" ht="86.4">
      <c r="A338" s="91" t="s">
        <v>232</v>
      </c>
      <c r="B338" s="8" t="s">
        <v>215</v>
      </c>
      <c r="C338" s="8" t="s">
        <v>173</v>
      </c>
      <c r="D338" s="8" t="s">
        <v>194</v>
      </c>
      <c r="E338" s="8"/>
      <c r="F338" s="8"/>
      <c r="G338" s="8" t="s">
        <v>291</v>
      </c>
      <c r="H338" s="8" t="s">
        <v>1625</v>
      </c>
      <c r="I338" s="7">
        <v>2</v>
      </c>
      <c r="J338" s="8" t="s">
        <v>822</v>
      </c>
      <c r="K338" s="17" t="s">
        <v>1626</v>
      </c>
      <c r="L338" s="72">
        <v>46055</v>
      </c>
      <c r="M338" s="72">
        <v>46387</v>
      </c>
      <c r="N338" s="81" t="s">
        <v>1624</v>
      </c>
    </row>
    <row r="339" spans="1:14" ht="86.4">
      <c r="A339" s="91" t="s">
        <v>236</v>
      </c>
      <c r="B339" s="8" t="s">
        <v>218</v>
      </c>
      <c r="C339" s="8" t="s">
        <v>177</v>
      </c>
      <c r="D339" s="8" t="s">
        <v>184</v>
      </c>
      <c r="E339" s="8"/>
      <c r="F339" s="8"/>
      <c r="G339" s="8" t="s">
        <v>1627</v>
      </c>
      <c r="H339" s="8" t="s">
        <v>1628</v>
      </c>
      <c r="I339" s="7">
        <v>1</v>
      </c>
      <c r="J339" s="8" t="s">
        <v>822</v>
      </c>
      <c r="K339" s="17" t="s">
        <v>1629</v>
      </c>
      <c r="L339" s="72">
        <v>46023</v>
      </c>
      <c r="M339" s="72">
        <v>46387</v>
      </c>
      <c r="N339" s="81" t="s">
        <v>1453</v>
      </c>
    </row>
    <row r="340" spans="1:14" ht="86.4">
      <c r="A340" s="91" t="s">
        <v>236</v>
      </c>
      <c r="B340" s="8" t="s">
        <v>218</v>
      </c>
      <c r="C340" s="8" t="s">
        <v>177</v>
      </c>
      <c r="D340" s="8" t="s">
        <v>184</v>
      </c>
      <c r="E340" s="8"/>
      <c r="F340" s="8"/>
      <c r="G340" s="8" t="s">
        <v>1630</v>
      </c>
      <c r="H340" s="8" t="s">
        <v>1631</v>
      </c>
      <c r="I340" s="7">
        <v>1</v>
      </c>
      <c r="J340" s="8" t="s">
        <v>822</v>
      </c>
      <c r="K340" s="17" t="s">
        <v>1632</v>
      </c>
      <c r="L340" s="72" t="s">
        <v>1633</v>
      </c>
      <c r="M340" s="72" t="s">
        <v>1634</v>
      </c>
      <c r="N340" s="81" t="s">
        <v>1635</v>
      </c>
    </row>
    <row r="341" spans="1:14" ht="72">
      <c r="A341" s="91" t="s">
        <v>236</v>
      </c>
      <c r="B341" s="8" t="s">
        <v>218</v>
      </c>
      <c r="C341" s="8" t="s">
        <v>177</v>
      </c>
      <c r="D341" s="8" t="s">
        <v>196</v>
      </c>
      <c r="E341" s="8"/>
      <c r="F341" s="8"/>
      <c r="G341" s="8" t="s">
        <v>281</v>
      </c>
      <c r="H341" s="8" t="s">
        <v>1636</v>
      </c>
      <c r="I341" s="7">
        <v>1</v>
      </c>
      <c r="J341" s="8" t="s">
        <v>822</v>
      </c>
      <c r="K341" s="17" t="s">
        <v>1637</v>
      </c>
      <c r="L341" s="72">
        <v>46023</v>
      </c>
      <c r="M341" s="72">
        <v>46387</v>
      </c>
      <c r="N341" s="81" t="s">
        <v>1638</v>
      </c>
    </row>
    <row r="342" spans="1:14" ht="43.2">
      <c r="A342" s="91" t="s">
        <v>236</v>
      </c>
      <c r="B342" s="8" t="s">
        <v>218</v>
      </c>
      <c r="C342" s="8" t="s">
        <v>177</v>
      </c>
      <c r="D342" s="8" t="s">
        <v>185</v>
      </c>
      <c r="E342" s="8"/>
      <c r="F342" s="8"/>
      <c r="G342" s="8" t="s">
        <v>251</v>
      </c>
      <c r="H342" s="8" t="s">
        <v>1639</v>
      </c>
      <c r="I342" s="7">
        <v>5</v>
      </c>
      <c r="J342" s="8" t="s">
        <v>822</v>
      </c>
      <c r="K342" s="17" t="s">
        <v>1640</v>
      </c>
      <c r="L342" s="72">
        <v>46023</v>
      </c>
      <c r="M342" s="72">
        <v>46387</v>
      </c>
      <c r="N342" s="81" t="s">
        <v>1610</v>
      </c>
    </row>
    <row r="343" spans="1:14" ht="72">
      <c r="A343" s="91" t="s">
        <v>236</v>
      </c>
      <c r="B343" s="8" t="s">
        <v>218</v>
      </c>
      <c r="C343" s="8" t="s">
        <v>177</v>
      </c>
      <c r="D343" s="8" t="s">
        <v>196</v>
      </c>
      <c r="E343" s="8"/>
      <c r="F343" s="8"/>
      <c r="G343" s="8" t="s">
        <v>1641</v>
      </c>
      <c r="H343" s="8" t="s">
        <v>1642</v>
      </c>
      <c r="I343" s="7">
        <v>30</v>
      </c>
      <c r="J343" s="8" t="s">
        <v>822</v>
      </c>
      <c r="K343" s="17" t="s">
        <v>1643</v>
      </c>
      <c r="L343" s="72">
        <v>46055</v>
      </c>
      <c r="M343" s="72">
        <v>46371</v>
      </c>
      <c r="N343" s="81" t="s">
        <v>1610</v>
      </c>
    </row>
    <row r="344" spans="1:14" ht="57.6">
      <c r="A344" s="91" t="s">
        <v>236</v>
      </c>
      <c r="B344" s="8" t="s">
        <v>218</v>
      </c>
      <c r="C344" s="8" t="s">
        <v>177</v>
      </c>
      <c r="D344" s="8" t="s">
        <v>185</v>
      </c>
      <c r="E344" s="8"/>
      <c r="F344" s="8"/>
      <c r="G344" s="8" t="s">
        <v>1644</v>
      </c>
      <c r="H344" s="8" t="s">
        <v>1645</v>
      </c>
      <c r="I344" s="7">
        <v>1</v>
      </c>
      <c r="J344" s="8" t="s">
        <v>822</v>
      </c>
      <c r="K344" s="17" t="s">
        <v>1646</v>
      </c>
      <c r="L344" s="72">
        <v>46023</v>
      </c>
      <c r="M344" s="72">
        <v>46387</v>
      </c>
      <c r="N344" s="81" t="s">
        <v>1610</v>
      </c>
    </row>
    <row r="345" spans="1:14" ht="86.4">
      <c r="A345" s="93" t="s">
        <v>236</v>
      </c>
      <c r="B345" s="67" t="s">
        <v>218</v>
      </c>
      <c r="C345" s="67" t="s">
        <v>177</v>
      </c>
      <c r="D345" s="67" t="s">
        <v>187</v>
      </c>
      <c r="E345" s="67"/>
      <c r="F345" s="67"/>
      <c r="G345" s="67" t="s">
        <v>1647</v>
      </c>
      <c r="H345" s="67" t="s">
        <v>1648</v>
      </c>
      <c r="I345" s="68">
        <v>1</v>
      </c>
      <c r="J345" s="67" t="s">
        <v>822</v>
      </c>
      <c r="K345" s="94" t="s">
        <v>1649</v>
      </c>
      <c r="L345" s="73">
        <v>46054</v>
      </c>
      <c r="M345" s="73">
        <v>46387</v>
      </c>
      <c r="N345" s="96" t="s">
        <v>1650</v>
      </c>
    </row>
    <row r="346" spans="1:14" ht="100.8">
      <c r="A346" s="91" t="s">
        <v>222</v>
      </c>
      <c r="B346" s="8" t="s">
        <v>217</v>
      </c>
      <c r="C346" s="8" t="s">
        <v>164</v>
      </c>
      <c r="D346" s="8" t="s">
        <v>183</v>
      </c>
      <c r="E346" s="8" t="s">
        <v>1653</v>
      </c>
      <c r="F346" s="8">
        <v>12000</v>
      </c>
      <c r="G346" s="8" t="s">
        <v>245</v>
      </c>
      <c r="H346" s="8" t="s">
        <v>1663</v>
      </c>
      <c r="I346" s="100">
        <v>3000</v>
      </c>
      <c r="J346" s="8" t="s">
        <v>1683</v>
      </c>
      <c r="K346" s="17" t="s">
        <v>1684</v>
      </c>
      <c r="L346" s="72" t="s">
        <v>1697</v>
      </c>
      <c r="M346" s="72" t="s">
        <v>1698</v>
      </c>
      <c r="N346" s="54" t="s">
        <v>1683</v>
      </c>
    </row>
    <row r="347" spans="1:14" ht="100.8">
      <c r="A347" s="91" t="s">
        <v>222</v>
      </c>
      <c r="B347" s="8" t="s">
        <v>217</v>
      </c>
      <c r="C347" s="8" t="s">
        <v>164</v>
      </c>
      <c r="D347" s="8" t="s">
        <v>183</v>
      </c>
      <c r="E347" s="8" t="s">
        <v>1654</v>
      </c>
      <c r="F347" s="8">
        <v>64000</v>
      </c>
      <c r="G347" s="8" t="s">
        <v>245</v>
      </c>
      <c r="H347" s="8" t="s">
        <v>1664</v>
      </c>
      <c r="I347" s="101">
        <v>16000</v>
      </c>
      <c r="J347" s="8" t="s">
        <v>1683</v>
      </c>
      <c r="K347" s="17" t="s">
        <v>1685</v>
      </c>
      <c r="L347" s="72" t="s">
        <v>1699</v>
      </c>
      <c r="M347" s="72" t="s">
        <v>1698</v>
      </c>
      <c r="N347" s="54" t="s">
        <v>1683</v>
      </c>
    </row>
    <row r="348" spans="1:14" ht="129.6">
      <c r="A348" s="91" t="s">
        <v>222</v>
      </c>
      <c r="B348" s="8" t="s">
        <v>217</v>
      </c>
      <c r="C348" s="8" t="s">
        <v>164</v>
      </c>
      <c r="D348" s="8" t="s">
        <v>1652</v>
      </c>
      <c r="E348" s="8" t="s">
        <v>1655</v>
      </c>
      <c r="F348" s="8">
        <v>16</v>
      </c>
      <c r="G348" s="8" t="s">
        <v>1677</v>
      </c>
      <c r="H348" s="8" t="s">
        <v>1665</v>
      </c>
      <c r="I348" s="101">
        <v>4</v>
      </c>
      <c r="J348" s="8" t="s">
        <v>1683</v>
      </c>
      <c r="K348" s="17" t="s">
        <v>1686</v>
      </c>
      <c r="L348" s="72" t="s">
        <v>1699</v>
      </c>
      <c r="M348" s="72" t="s">
        <v>1698</v>
      </c>
      <c r="N348" s="54" t="s">
        <v>1683</v>
      </c>
    </row>
    <row r="349" spans="1:14" ht="86.4">
      <c r="A349" s="91" t="s">
        <v>222</v>
      </c>
      <c r="B349" s="8" t="s">
        <v>217</v>
      </c>
      <c r="C349" s="8" t="s">
        <v>164</v>
      </c>
      <c r="D349" s="8" t="s">
        <v>1652</v>
      </c>
      <c r="E349" s="8" t="s">
        <v>1656</v>
      </c>
      <c r="F349" s="8">
        <v>15</v>
      </c>
      <c r="G349" s="8" t="s">
        <v>1677</v>
      </c>
      <c r="H349" s="8" t="s">
        <v>1666</v>
      </c>
      <c r="I349" s="101">
        <v>4</v>
      </c>
      <c r="J349" s="8" t="s">
        <v>1683</v>
      </c>
      <c r="K349" s="17" t="s">
        <v>1687</v>
      </c>
      <c r="L349" s="72" t="s">
        <v>1699</v>
      </c>
      <c r="M349" s="72" t="s">
        <v>1698</v>
      </c>
      <c r="N349" s="54" t="s">
        <v>1683</v>
      </c>
    </row>
    <row r="350" spans="1:14" ht="72">
      <c r="A350" s="91" t="s">
        <v>222</v>
      </c>
      <c r="B350" s="8" t="s">
        <v>217</v>
      </c>
      <c r="C350" s="8" t="s">
        <v>164</v>
      </c>
      <c r="D350" s="8" t="s">
        <v>1652</v>
      </c>
      <c r="E350" s="8" t="s">
        <v>1656</v>
      </c>
      <c r="F350" s="8">
        <v>800</v>
      </c>
      <c r="G350" s="8" t="s">
        <v>1678</v>
      </c>
      <c r="H350" s="8" t="s">
        <v>1667</v>
      </c>
      <c r="I350" s="101">
        <v>200</v>
      </c>
      <c r="J350" s="8" t="s">
        <v>1683</v>
      </c>
      <c r="K350" s="17" t="s">
        <v>1688</v>
      </c>
      <c r="L350" s="72" t="s">
        <v>1699</v>
      </c>
      <c r="M350" s="72" t="s">
        <v>1698</v>
      </c>
      <c r="N350" s="54" t="s">
        <v>1683</v>
      </c>
    </row>
    <row r="351" spans="1:14" ht="57.6">
      <c r="A351" s="91" t="s">
        <v>222</v>
      </c>
      <c r="B351" s="8" t="s">
        <v>217</v>
      </c>
      <c r="C351" s="8" t="s">
        <v>164</v>
      </c>
      <c r="D351" s="8" t="s">
        <v>1652</v>
      </c>
      <c r="E351" s="8" t="s">
        <v>1655</v>
      </c>
      <c r="F351" s="8">
        <v>10</v>
      </c>
      <c r="G351" s="8" t="s">
        <v>1679</v>
      </c>
      <c r="H351" s="8" t="s">
        <v>1668</v>
      </c>
      <c r="I351" s="101">
        <v>3</v>
      </c>
      <c r="J351" s="8" t="s">
        <v>1683</v>
      </c>
      <c r="K351" s="17" t="s">
        <v>1689</v>
      </c>
      <c r="L351" s="72" t="s">
        <v>1699</v>
      </c>
      <c r="M351" s="72" t="s">
        <v>1698</v>
      </c>
      <c r="N351" s="54" t="s">
        <v>1683</v>
      </c>
    </row>
    <row r="352" spans="1:14" ht="72">
      <c r="A352" s="91" t="s">
        <v>222</v>
      </c>
      <c r="B352" s="8" t="s">
        <v>217</v>
      </c>
      <c r="C352" s="8" t="s">
        <v>164</v>
      </c>
      <c r="D352" s="8" t="s">
        <v>1652</v>
      </c>
      <c r="E352" s="8" t="s">
        <v>1655</v>
      </c>
      <c r="F352" s="8">
        <v>15</v>
      </c>
      <c r="G352" s="8" t="s">
        <v>1680</v>
      </c>
      <c r="H352" s="8" t="s">
        <v>1669</v>
      </c>
      <c r="I352" s="101">
        <v>4</v>
      </c>
      <c r="J352" s="8" t="s">
        <v>1683</v>
      </c>
      <c r="K352" s="17" t="s">
        <v>1690</v>
      </c>
      <c r="L352" s="72" t="s">
        <v>1699</v>
      </c>
      <c r="M352" s="72" t="s">
        <v>1698</v>
      </c>
      <c r="N352" s="54" t="s">
        <v>1683</v>
      </c>
    </row>
    <row r="353" spans="1:14" ht="144">
      <c r="A353" s="91" t="s">
        <v>222</v>
      </c>
      <c r="B353" s="8" t="s">
        <v>217</v>
      </c>
      <c r="C353" s="8" t="s">
        <v>164</v>
      </c>
      <c r="D353" s="8" t="s">
        <v>1652</v>
      </c>
      <c r="E353" s="8" t="s">
        <v>1657</v>
      </c>
      <c r="F353" s="8">
        <v>48</v>
      </c>
      <c r="G353" s="8" t="s">
        <v>1679</v>
      </c>
      <c r="H353" s="8" t="s">
        <v>1670</v>
      </c>
      <c r="I353" s="101">
        <v>12</v>
      </c>
      <c r="J353" s="8" t="s">
        <v>1683</v>
      </c>
      <c r="K353" s="17" t="s">
        <v>1691</v>
      </c>
      <c r="L353" s="72" t="s">
        <v>1699</v>
      </c>
      <c r="M353" s="72" t="s">
        <v>1698</v>
      </c>
      <c r="N353" s="54" t="s">
        <v>1683</v>
      </c>
    </row>
    <row r="354" spans="1:14" ht="57.6">
      <c r="A354" s="91" t="s">
        <v>222</v>
      </c>
      <c r="B354" s="8" t="s">
        <v>217</v>
      </c>
      <c r="C354" s="8" t="s">
        <v>164</v>
      </c>
      <c r="D354" s="8" t="s">
        <v>1652</v>
      </c>
      <c r="E354" s="8" t="s">
        <v>1655</v>
      </c>
      <c r="F354" s="8">
        <v>1400</v>
      </c>
      <c r="G354" s="8" t="s">
        <v>1677</v>
      </c>
      <c r="H354" s="8" t="s">
        <v>1671</v>
      </c>
      <c r="I354" s="101">
        <v>350</v>
      </c>
      <c r="J354" s="8" t="s">
        <v>1683</v>
      </c>
      <c r="K354" s="17" t="s">
        <v>1692</v>
      </c>
      <c r="L354" s="72" t="s">
        <v>1699</v>
      </c>
      <c r="M354" s="72" t="s">
        <v>1698</v>
      </c>
      <c r="N354" s="54" t="s">
        <v>1683</v>
      </c>
    </row>
    <row r="355" spans="1:14" ht="158.4">
      <c r="A355" s="91" t="s">
        <v>222</v>
      </c>
      <c r="B355" s="8" t="s">
        <v>217</v>
      </c>
      <c r="C355" s="8" t="s">
        <v>164</v>
      </c>
      <c r="D355" s="8" t="s">
        <v>183</v>
      </c>
      <c r="E355" s="8" t="s">
        <v>1658</v>
      </c>
      <c r="F355" s="8">
        <v>3000</v>
      </c>
      <c r="G355" s="8" t="s">
        <v>1681</v>
      </c>
      <c r="H355" s="8" t="s">
        <v>1672</v>
      </c>
      <c r="I355" s="102">
        <v>750</v>
      </c>
      <c r="J355" s="8" t="s">
        <v>1683</v>
      </c>
      <c r="K355" s="17" t="s">
        <v>1693</v>
      </c>
      <c r="L355" s="72" t="s">
        <v>1699</v>
      </c>
      <c r="M355" s="72" t="s">
        <v>1698</v>
      </c>
      <c r="N355" s="54" t="s">
        <v>1683</v>
      </c>
    </row>
    <row r="356" spans="1:14" ht="201.6">
      <c r="A356" s="91" t="s">
        <v>222</v>
      </c>
      <c r="B356" s="8" t="s">
        <v>217</v>
      </c>
      <c r="C356" s="8" t="s">
        <v>164</v>
      </c>
      <c r="D356" s="8" t="s">
        <v>1652</v>
      </c>
      <c r="E356" s="8" t="s">
        <v>1659</v>
      </c>
      <c r="F356" s="8">
        <v>40</v>
      </c>
      <c r="G356" s="8" t="s">
        <v>1677</v>
      </c>
      <c r="H356" s="8" t="s">
        <v>1673</v>
      </c>
      <c r="I356" s="101">
        <v>10</v>
      </c>
      <c r="J356" s="8" t="s">
        <v>1683</v>
      </c>
      <c r="K356" s="17" t="s">
        <v>1694</v>
      </c>
      <c r="L356" s="72" t="s">
        <v>1699</v>
      </c>
      <c r="M356" s="72" t="s">
        <v>1698</v>
      </c>
      <c r="N356" s="54" t="s">
        <v>1683</v>
      </c>
    </row>
    <row r="357" spans="1:14" ht="144">
      <c r="A357" s="91" t="s">
        <v>1651</v>
      </c>
      <c r="B357" s="8" t="s">
        <v>217</v>
      </c>
      <c r="C357" s="8" t="s">
        <v>164</v>
      </c>
      <c r="D357" s="8" t="s">
        <v>1652</v>
      </c>
      <c r="E357" s="8" t="s">
        <v>1660</v>
      </c>
      <c r="F357" s="8">
        <v>32000</v>
      </c>
      <c r="G357" s="8" t="s">
        <v>1677</v>
      </c>
      <c r="H357" s="8" t="s">
        <v>1674</v>
      </c>
      <c r="I357" s="101">
        <v>8000</v>
      </c>
      <c r="J357" s="8" t="s">
        <v>1683</v>
      </c>
      <c r="K357" s="17" t="s">
        <v>1695</v>
      </c>
      <c r="L357" s="72" t="s">
        <v>1699</v>
      </c>
      <c r="M357" s="72" t="s">
        <v>1698</v>
      </c>
      <c r="N357" s="54" t="s">
        <v>1683</v>
      </c>
    </row>
    <row r="358" spans="1:14" ht="129.6">
      <c r="A358" s="91" t="s">
        <v>222</v>
      </c>
      <c r="B358" s="8" t="s">
        <v>217</v>
      </c>
      <c r="C358" s="8" t="s">
        <v>164</v>
      </c>
      <c r="D358" s="8" t="s">
        <v>1652</v>
      </c>
      <c r="E358" s="8" t="s">
        <v>1661</v>
      </c>
      <c r="F358" s="8">
        <v>19200</v>
      </c>
      <c r="G358" s="8" t="s">
        <v>1677</v>
      </c>
      <c r="H358" s="8" t="s">
        <v>1675</v>
      </c>
      <c r="I358" s="103">
        <v>4500</v>
      </c>
      <c r="J358" s="8" t="s">
        <v>1683</v>
      </c>
      <c r="K358" s="17" t="s">
        <v>1696</v>
      </c>
      <c r="L358" s="72" t="s">
        <v>1699</v>
      </c>
      <c r="M358" s="72" t="s">
        <v>1698</v>
      </c>
      <c r="N358" s="54" t="s">
        <v>1683</v>
      </c>
    </row>
    <row r="359" spans="1:14" ht="158.4">
      <c r="A359" s="91" t="s">
        <v>222</v>
      </c>
      <c r="B359" s="8" t="s">
        <v>217</v>
      </c>
      <c r="C359" s="8" t="s">
        <v>164</v>
      </c>
      <c r="D359" s="8" t="s">
        <v>183</v>
      </c>
      <c r="E359" s="8" t="s">
        <v>1662</v>
      </c>
      <c r="F359" s="8">
        <v>140</v>
      </c>
      <c r="G359" s="8" t="s">
        <v>1682</v>
      </c>
      <c r="H359" s="8" t="s">
        <v>1676</v>
      </c>
      <c r="I359" s="104">
        <v>40</v>
      </c>
      <c r="J359" s="8" t="s">
        <v>1683</v>
      </c>
      <c r="K359" s="17" t="s">
        <v>1700</v>
      </c>
      <c r="L359" s="72" t="s">
        <v>1699</v>
      </c>
      <c r="M359" s="72" t="s">
        <v>1698</v>
      </c>
      <c r="N359" s="54" t="s">
        <v>1683</v>
      </c>
    </row>
    <row r="360" spans="1:14" ht="409.6">
      <c r="A360" s="98" t="s">
        <v>232</v>
      </c>
      <c r="B360" s="97" t="s">
        <v>582</v>
      </c>
      <c r="C360" s="97" t="s">
        <v>583</v>
      </c>
      <c r="D360" s="97" t="s">
        <v>205</v>
      </c>
      <c r="E360" s="97" t="s">
        <v>1701</v>
      </c>
      <c r="F360" s="97"/>
      <c r="G360" s="67" t="s">
        <v>281</v>
      </c>
      <c r="H360" s="67" t="s">
        <v>584</v>
      </c>
      <c r="I360" s="68" t="s">
        <v>1702</v>
      </c>
      <c r="J360" s="97" t="s">
        <v>19</v>
      </c>
      <c r="K360" s="97" t="s">
        <v>1703</v>
      </c>
      <c r="L360" s="106">
        <v>46023</v>
      </c>
      <c r="M360" s="106">
        <v>46387</v>
      </c>
      <c r="N360" s="99" t="s">
        <v>587</v>
      </c>
    </row>
    <row r="361" spans="1:14" ht="100.8">
      <c r="A361" s="52" t="s">
        <v>239</v>
      </c>
      <c r="B361" s="6" t="s">
        <v>217</v>
      </c>
      <c r="C361" s="6" t="s">
        <v>181</v>
      </c>
      <c r="D361" s="6" t="s">
        <v>207</v>
      </c>
      <c r="E361" s="6"/>
      <c r="F361" s="6"/>
      <c r="G361" s="8" t="s">
        <v>1704</v>
      </c>
      <c r="H361" s="8" t="s">
        <v>1705</v>
      </c>
      <c r="I361" s="7" t="s">
        <v>1706</v>
      </c>
      <c r="J361" s="6" t="s">
        <v>1707</v>
      </c>
      <c r="K361" s="6" t="s">
        <v>1708</v>
      </c>
      <c r="L361" s="105">
        <v>46024</v>
      </c>
      <c r="M361" s="105">
        <v>46354</v>
      </c>
      <c r="N361" s="54" t="s">
        <v>1709</v>
      </c>
    </row>
    <row r="362" spans="1:14" ht="55.2" customHeight="1">
      <c r="A362" s="52"/>
      <c r="B362" s="6"/>
      <c r="C362" s="6"/>
      <c r="D362" s="6"/>
      <c r="E362" s="6"/>
      <c r="F362" s="6"/>
      <c r="G362" s="8"/>
      <c r="H362" s="8"/>
      <c r="I362" s="7"/>
      <c r="J362" s="6" t="s">
        <v>1707</v>
      </c>
      <c r="K362" s="6" t="s">
        <v>1710</v>
      </c>
      <c r="L362" s="72">
        <v>46024</v>
      </c>
      <c r="M362" s="72">
        <v>46044</v>
      </c>
      <c r="N362" s="54" t="s">
        <v>1709</v>
      </c>
    </row>
    <row r="363" spans="1:14" ht="43.2">
      <c r="A363" s="52"/>
      <c r="B363" s="6"/>
      <c r="C363" s="6"/>
      <c r="D363" s="6"/>
      <c r="E363" s="6"/>
      <c r="F363" s="6"/>
      <c r="G363" s="8"/>
      <c r="H363" s="8"/>
      <c r="I363" s="7"/>
      <c r="J363" s="6" t="s">
        <v>1707</v>
      </c>
      <c r="K363" s="6" t="s">
        <v>1711</v>
      </c>
      <c r="L363" s="72">
        <v>46048</v>
      </c>
      <c r="M363" s="72">
        <v>46354</v>
      </c>
      <c r="N363" s="54" t="s">
        <v>1712</v>
      </c>
    </row>
    <row r="364" spans="1:14" ht="100.8">
      <c r="A364" s="52" t="s">
        <v>239</v>
      </c>
      <c r="B364" s="6" t="s">
        <v>217</v>
      </c>
      <c r="C364" s="6" t="s">
        <v>181</v>
      </c>
      <c r="D364" s="6" t="s">
        <v>207</v>
      </c>
      <c r="E364" s="6"/>
      <c r="F364" s="6"/>
      <c r="G364" s="8" t="s">
        <v>1713</v>
      </c>
      <c r="H364" s="8" t="s">
        <v>1714</v>
      </c>
      <c r="I364" s="7" t="s">
        <v>1715</v>
      </c>
      <c r="J364" s="6" t="s">
        <v>1707</v>
      </c>
      <c r="K364" s="6" t="s">
        <v>1716</v>
      </c>
      <c r="L364" s="72">
        <v>46024</v>
      </c>
      <c r="M364" s="72">
        <v>46354</v>
      </c>
      <c r="N364" s="54" t="s">
        <v>1709</v>
      </c>
    </row>
    <row r="365" spans="1:14" ht="27.6" customHeight="1">
      <c r="A365" s="52"/>
      <c r="B365" s="6"/>
      <c r="C365" s="6"/>
      <c r="D365" s="6"/>
      <c r="E365" s="6"/>
      <c r="F365" s="6"/>
      <c r="G365" s="8"/>
      <c r="H365" s="8"/>
      <c r="I365" s="7"/>
      <c r="J365" s="6" t="s">
        <v>1707</v>
      </c>
      <c r="K365" s="6" t="s">
        <v>1710</v>
      </c>
      <c r="L365" s="72">
        <v>46024</v>
      </c>
      <c r="M365" s="72">
        <v>46044</v>
      </c>
      <c r="N365" s="54" t="s">
        <v>1709</v>
      </c>
    </row>
    <row r="366" spans="1:14" ht="43.2">
      <c r="A366" s="52"/>
      <c r="B366" s="6"/>
      <c r="C366" s="6"/>
      <c r="D366" s="6"/>
      <c r="E366" s="6"/>
      <c r="F366" s="6"/>
      <c r="G366" s="8"/>
      <c r="H366" s="8"/>
      <c r="I366" s="7"/>
      <c r="J366" s="6" t="s">
        <v>1707</v>
      </c>
      <c r="K366" s="6" t="s">
        <v>1711</v>
      </c>
      <c r="L366" s="72">
        <v>46048</v>
      </c>
      <c r="M366" s="72">
        <v>46354</v>
      </c>
      <c r="N366" s="54" t="s">
        <v>1712</v>
      </c>
    </row>
    <row r="367" spans="1:14" ht="27.6" customHeight="1">
      <c r="A367" s="52" t="s">
        <v>239</v>
      </c>
      <c r="B367" s="6" t="s">
        <v>217</v>
      </c>
      <c r="C367" s="6" t="s">
        <v>181</v>
      </c>
      <c r="D367" s="6" t="s">
        <v>207</v>
      </c>
      <c r="E367" s="6"/>
      <c r="F367" s="6"/>
      <c r="G367" s="8" t="s">
        <v>1713</v>
      </c>
      <c r="H367" s="8" t="s">
        <v>1717</v>
      </c>
      <c r="I367" s="7" t="s">
        <v>1718</v>
      </c>
      <c r="J367" s="6" t="s">
        <v>1707</v>
      </c>
      <c r="K367" s="6" t="s">
        <v>1719</v>
      </c>
      <c r="L367" s="72">
        <v>46048</v>
      </c>
      <c r="M367" s="72">
        <v>46112</v>
      </c>
      <c r="N367" s="54" t="s">
        <v>1720</v>
      </c>
    </row>
    <row r="368" spans="1:14" ht="28.8">
      <c r="A368" s="52"/>
      <c r="B368" s="6"/>
      <c r="C368" s="6"/>
      <c r="D368" s="6"/>
      <c r="E368" s="6"/>
      <c r="F368" s="6"/>
      <c r="G368" s="8"/>
      <c r="H368" s="8"/>
      <c r="I368" s="7"/>
      <c r="J368" s="6" t="s">
        <v>1707</v>
      </c>
      <c r="K368" s="6" t="s">
        <v>1721</v>
      </c>
      <c r="L368" s="72">
        <v>46113</v>
      </c>
      <c r="M368" s="72">
        <v>46354</v>
      </c>
      <c r="N368" s="54"/>
    </row>
    <row r="369" spans="1:14" ht="100.8">
      <c r="A369" s="52" t="s">
        <v>239</v>
      </c>
      <c r="B369" s="6" t="s">
        <v>217</v>
      </c>
      <c r="C369" s="6" t="s">
        <v>181</v>
      </c>
      <c r="D369" s="6" t="s">
        <v>207</v>
      </c>
      <c r="E369" s="6"/>
      <c r="F369" s="6"/>
      <c r="G369" s="8" t="s">
        <v>1722</v>
      </c>
      <c r="H369" s="8" t="s">
        <v>1723</v>
      </c>
      <c r="I369" s="7" t="s">
        <v>1724</v>
      </c>
      <c r="J369" s="6" t="s">
        <v>1707</v>
      </c>
      <c r="K369" s="6" t="s">
        <v>1820</v>
      </c>
      <c r="L369" s="72">
        <v>46024</v>
      </c>
      <c r="M369" s="72">
        <v>46048</v>
      </c>
      <c r="N369" s="54" t="s">
        <v>1725</v>
      </c>
    </row>
    <row r="370" spans="1:14" ht="57.6">
      <c r="A370" s="52"/>
      <c r="B370" s="6"/>
      <c r="C370" s="6"/>
      <c r="D370" s="6"/>
      <c r="E370" s="6"/>
      <c r="F370" s="6"/>
      <c r="G370" s="8"/>
      <c r="H370" s="8"/>
      <c r="I370" s="7"/>
      <c r="J370" s="6" t="s">
        <v>1707</v>
      </c>
      <c r="K370" s="6" t="s">
        <v>1726</v>
      </c>
      <c r="L370" s="72">
        <v>46024</v>
      </c>
      <c r="M370" s="72">
        <v>46048</v>
      </c>
      <c r="N370" s="54"/>
    </row>
    <row r="371" spans="1:14" ht="28.8">
      <c r="A371" s="52"/>
      <c r="B371" s="6"/>
      <c r="C371" s="6"/>
      <c r="D371" s="6"/>
      <c r="E371" s="6"/>
      <c r="F371" s="6"/>
      <c r="G371" s="8"/>
      <c r="H371" s="8"/>
      <c r="I371" s="7"/>
      <c r="J371" s="6" t="s">
        <v>1707</v>
      </c>
      <c r="K371" s="6" t="s">
        <v>1727</v>
      </c>
      <c r="L371" s="72">
        <v>46048</v>
      </c>
      <c r="M371" s="72">
        <v>46354</v>
      </c>
      <c r="N371" s="54"/>
    </row>
    <row r="372" spans="1:14" ht="100.8">
      <c r="A372" s="52" t="s">
        <v>239</v>
      </c>
      <c r="B372" s="6" t="s">
        <v>217</v>
      </c>
      <c r="C372" s="6" t="s">
        <v>181</v>
      </c>
      <c r="D372" s="6" t="s">
        <v>207</v>
      </c>
      <c r="E372" s="6"/>
      <c r="F372" s="6"/>
      <c r="G372" s="8" t="s">
        <v>1728</v>
      </c>
      <c r="H372" s="8" t="s">
        <v>1729</v>
      </c>
      <c r="I372" s="7" t="s">
        <v>1730</v>
      </c>
      <c r="J372" s="6" t="s">
        <v>1707</v>
      </c>
      <c r="K372" s="6" t="s">
        <v>1731</v>
      </c>
      <c r="L372" s="72">
        <v>46048</v>
      </c>
      <c r="M372" s="72">
        <v>46354</v>
      </c>
      <c r="N372" s="54" t="s">
        <v>1732</v>
      </c>
    </row>
    <row r="373" spans="1:14" ht="57.6">
      <c r="A373" s="52"/>
      <c r="B373" s="6"/>
      <c r="C373" s="6"/>
      <c r="D373" s="6"/>
      <c r="E373" s="6"/>
      <c r="F373" s="6"/>
      <c r="G373" s="8"/>
      <c r="H373" s="8"/>
      <c r="I373" s="7"/>
      <c r="J373" s="6" t="s">
        <v>1707</v>
      </c>
      <c r="K373" s="6" t="s">
        <v>1733</v>
      </c>
      <c r="L373" s="72">
        <v>46048</v>
      </c>
      <c r="M373" s="72">
        <v>46354</v>
      </c>
      <c r="N373" s="54"/>
    </row>
    <row r="374" spans="1:14" ht="100.8">
      <c r="A374" s="52" t="s">
        <v>239</v>
      </c>
      <c r="B374" s="6" t="s">
        <v>217</v>
      </c>
      <c r="C374" s="6" t="s">
        <v>181</v>
      </c>
      <c r="D374" s="6" t="s">
        <v>207</v>
      </c>
      <c r="E374" s="6"/>
      <c r="F374" s="6"/>
      <c r="G374" s="8" t="s">
        <v>1734</v>
      </c>
      <c r="H374" s="8" t="s">
        <v>1735</v>
      </c>
      <c r="I374" s="7" t="s">
        <v>1736</v>
      </c>
      <c r="J374" s="6" t="s">
        <v>1707</v>
      </c>
      <c r="K374" s="6" t="s">
        <v>1737</v>
      </c>
      <c r="L374" s="72">
        <v>46024</v>
      </c>
      <c r="M374" s="72">
        <v>46354</v>
      </c>
      <c r="N374" s="54" t="s">
        <v>1738</v>
      </c>
    </row>
    <row r="375" spans="1:14" ht="28.8">
      <c r="A375" s="52"/>
      <c r="B375" s="6"/>
      <c r="C375" s="6"/>
      <c r="D375" s="6"/>
      <c r="E375" s="6"/>
      <c r="F375" s="6"/>
      <c r="G375" s="8"/>
      <c r="H375" s="8"/>
      <c r="I375" s="7"/>
      <c r="J375" s="6" t="s">
        <v>1707</v>
      </c>
      <c r="K375" s="6" t="s">
        <v>1710</v>
      </c>
      <c r="L375" s="72">
        <v>46024</v>
      </c>
      <c r="M375" s="72">
        <v>46044</v>
      </c>
      <c r="N375" s="54"/>
    </row>
    <row r="376" spans="1:14" ht="72">
      <c r="A376" s="52"/>
      <c r="B376" s="6"/>
      <c r="C376" s="6"/>
      <c r="D376" s="6"/>
      <c r="E376" s="6"/>
      <c r="F376" s="6"/>
      <c r="G376" s="8"/>
      <c r="H376" s="8"/>
      <c r="I376" s="7"/>
      <c r="J376" s="6" t="s">
        <v>1707</v>
      </c>
      <c r="K376" s="6" t="s">
        <v>1739</v>
      </c>
      <c r="L376" s="72">
        <v>46048</v>
      </c>
      <c r="M376" s="72">
        <v>46354</v>
      </c>
      <c r="N376" s="54"/>
    </row>
    <row r="377" spans="1:14" ht="43.2">
      <c r="A377" s="52"/>
      <c r="B377" s="6"/>
      <c r="C377" s="6"/>
      <c r="D377" s="6"/>
      <c r="E377" s="6"/>
      <c r="F377" s="6"/>
      <c r="G377" s="8"/>
      <c r="H377" s="8"/>
      <c r="I377" s="7"/>
      <c r="J377" s="6" t="s">
        <v>1707</v>
      </c>
      <c r="K377" s="6" t="s">
        <v>1740</v>
      </c>
      <c r="L377" s="72">
        <v>46048</v>
      </c>
      <c r="M377" s="72">
        <v>46354</v>
      </c>
      <c r="N377" s="54"/>
    </row>
    <row r="378" spans="1:14" ht="100.8">
      <c r="A378" s="52" t="s">
        <v>239</v>
      </c>
      <c r="B378" s="6" t="s">
        <v>217</v>
      </c>
      <c r="C378" s="6" t="s">
        <v>181</v>
      </c>
      <c r="D378" s="6" t="s">
        <v>207</v>
      </c>
      <c r="E378" s="6"/>
      <c r="F378" s="6"/>
      <c r="G378" s="8" t="s">
        <v>1741</v>
      </c>
      <c r="H378" s="8" t="s">
        <v>1742</v>
      </c>
      <c r="I378" s="7" t="s">
        <v>1743</v>
      </c>
      <c r="J378" s="6" t="s">
        <v>1707</v>
      </c>
      <c r="K378" s="6" t="s">
        <v>1737</v>
      </c>
      <c r="L378" s="72">
        <v>46024</v>
      </c>
      <c r="M378" s="72">
        <v>46354</v>
      </c>
      <c r="N378" s="54" t="s">
        <v>1738</v>
      </c>
    </row>
    <row r="379" spans="1:14" ht="28.8">
      <c r="A379" s="52"/>
      <c r="B379" s="6"/>
      <c r="C379" s="6"/>
      <c r="D379" s="6"/>
      <c r="E379" s="6"/>
      <c r="F379" s="6"/>
      <c r="G379" s="8"/>
      <c r="H379" s="8"/>
      <c r="I379" s="7"/>
      <c r="J379" s="6" t="s">
        <v>1707</v>
      </c>
      <c r="K379" s="6" t="s">
        <v>1710</v>
      </c>
      <c r="L379" s="72">
        <v>46024</v>
      </c>
      <c r="M379" s="72">
        <v>46044</v>
      </c>
      <c r="N379" s="54"/>
    </row>
    <row r="380" spans="1:14" ht="72">
      <c r="A380" s="52"/>
      <c r="B380" s="6"/>
      <c r="C380" s="6"/>
      <c r="D380" s="6"/>
      <c r="E380" s="6"/>
      <c r="F380" s="6"/>
      <c r="G380" s="8"/>
      <c r="H380" s="8"/>
      <c r="I380" s="7"/>
      <c r="J380" s="6" t="s">
        <v>1707</v>
      </c>
      <c r="K380" s="6" t="s">
        <v>1739</v>
      </c>
      <c r="L380" s="72">
        <v>46048</v>
      </c>
      <c r="M380" s="72">
        <v>46354</v>
      </c>
      <c r="N380" s="54"/>
    </row>
    <row r="381" spans="1:14" ht="43.2">
      <c r="A381" s="52"/>
      <c r="B381" s="6"/>
      <c r="C381" s="6"/>
      <c r="D381" s="6"/>
      <c r="E381" s="6"/>
      <c r="F381" s="6"/>
      <c r="G381" s="8"/>
      <c r="H381" s="8"/>
      <c r="I381" s="7"/>
      <c r="J381" s="6" t="s">
        <v>1707</v>
      </c>
      <c r="K381" s="6" t="s">
        <v>1740</v>
      </c>
      <c r="L381" s="72">
        <v>46048</v>
      </c>
      <c r="M381" s="72">
        <v>46354</v>
      </c>
      <c r="N381" s="54"/>
    </row>
    <row r="382" spans="1:14" ht="57.6">
      <c r="A382" s="52" t="s">
        <v>239</v>
      </c>
      <c r="B382" s="6" t="s">
        <v>217</v>
      </c>
      <c r="C382" s="6" t="s">
        <v>181</v>
      </c>
      <c r="D382" s="6" t="s">
        <v>1744</v>
      </c>
      <c r="E382" s="6"/>
      <c r="F382" s="6"/>
      <c r="G382" s="8" t="s">
        <v>1745</v>
      </c>
      <c r="H382" s="8" t="s">
        <v>1746</v>
      </c>
      <c r="I382" s="7" t="s">
        <v>1747</v>
      </c>
      <c r="J382" s="6" t="s">
        <v>1707</v>
      </c>
      <c r="K382" s="6" t="s">
        <v>1748</v>
      </c>
      <c r="L382" s="72">
        <v>46048</v>
      </c>
      <c r="M382" s="72">
        <v>46354</v>
      </c>
      <c r="N382" s="54" t="s">
        <v>1738</v>
      </c>
    </row>
    <row r="383" spans="1:14" ht="100.8">
      <c r="A383" s="52" t="s">
        <v>239</v>
      </c>
      <c r="B383" s="6" t="s">
        <v>217</v>
      </c>
      <c r="C383" s="6" t="s">
        <v>181</v>
      </c>
      <c r="D383" s="6" t="s">
        <v>207</v>
      </c>
      <c r="E383" s="6"/>
      <c r="F383" s="6"/>
      <c r="G383" s="8" t="s">
        <v>1749</v>
      </c>
      <c r="H383" s="8" t="s">
        <v>1750</v>
      </c>
      <c r="I383" s="7" t="s">
        <v>1751</v>
      </c>
      <c r="J383" s="6" t="s">
        <v>1707</v>
      </c>
      <c r="K383" s="6" t="s">
        <v>1748</v>
      </c>
      <c r="L383" s="72">
        <v>46048</v>
      </c>
      <c r="M383" s="72">
        <v>46354</v>
      </c>
      <c r="N383" s="54" t="s">
        <v>1738</v>
      </c>
    </row>
    <row r="384" spans="1:14" ht="72">
      <c r="A384" s="52" t="s">
        <v>239</v>
      </c>
      <c r="B384" s="6" t="s">
        <v>217</v>
      </c>
      <c r="C384" s="6" t="s">
        <v>181</v>
      </c>
      <c r="D384" s="6" t="s">
        <v>1744</v>
      </c>
      <c r="E384" s="6"/>
      <c r="F384" s="6"/>
      <c r="G384" s="8" t="s">
        <v>1752</v>
      </c>
      <c r="H384" s="8" t="s">
        <v>1753</v>
      </c>
      <c r="I384" s="7" t="s">
        <v>1754</v>
      </c>
      <c r="J384" s="6" t="s">
        <v>1707</v>
      </c>
      <c r="K384" s="6" t="s">
        <v>1755</v>
      </c>
      <c r="L384" s="72">
        <v>46048</v>
      </c>
      <c r="M384" s="72">
        <v>46354</v>
      </c>
      <c r="N384" s="54" t="s">
        <v>1738</v>
      </c>
    </row>
    <row r="385" spans="1:14" ht="72">
      <c r="A385" s="52"/>
      <c r="B385" s="6"/>
      <c r="C385" s="6"/>
      <c r="D385" s="6"/>
      <c r="E385" s="6"/>
      <c r="F385" s="6"/>
      <c r="G385" s="8"/>
      <c r="H385" s="8"/>
      <c r="I385" s="7"/>
      <c r="J385" s="6" t="s">
        <v>1707</v>
      </c>
      <c r="K385" s="6" t="s">
        <v>1756</v>
      </c>
      <c r="L385" s="72">
        <v>46048</v>
      </c>
      <c r="M385" s="72">
        <v>46354</v>
      </c>
      <c r="N385" s="54"/>
    </row>
    <row r="386" spans="1:14" ht="57.6">
      <c r="A386" s="52"/>
      <c r="B386" s="6"/>
      <c r="C386" s="6"/>
      <c r="D386" s="6"/>
      <c r="E386" s="6"/>
      <c r="F386" s="6"/>
      <c r="G386" s="8"/>
      <c r="H386" s="8"/>
      <c r="I386" s="7"/>
      <c r="J386" s="6" t="s">
        <v>1707</v>
      </c>
      <c r="K386" s="6" t="s">
        <v>1757</v>
      </c>
      <c r="L386" s="72">
        <v>46048</v>
      </c>
      <c r="M386" s="72">
        <v>46354</v>
      </c>
      <c r="N386" s="54"/>
    </row>
    <row r="387" spans="1:14" ht="100.8">
      <c r="A387" s="52" t="s">
        <v>239</v>
      </c>
      <c r="B387" s="6" t="s">
        <v>217</v>
      </c>
      <c r="C387" s="6" t="s">
        <v>181</v>
      </c>
      <c r="D387" s="6" t="s">
        <v>207</v>
      </c>
      <c r="E387" s="6"/>
      <c r="F387" s="6"/>
      <c r="G387" s="8" t="s">
        <v>1758</v>
      </c>
      <c r="H387" s="8" t="s">
        <v>1759</v>
      </c>
      <c r="I387" s="7" t="s">
        <v>1760</v>
      </c>
      <c r="J387" s="6" t="s">
        <v>1707</v>
      </c>
      <c r="K387" s="6" t="s">
        <v>1761</v>
      </c>
      <c r="L387" s="72">
        <v>46024</v>
      </c>
      <c r="M387" s="72">
        <v>46354</v>
      </c>
      <c r="N387" s="54" t="s">
        <v>1762</v>
      </c>
    </row>
    <row r="388" spans="1:14" ht="28.8">
      <c r="A388" s="52"/>
      <c r="B388" s="6"/>
      <c r="C388" s="6"/>
      <c r="D388" s="6"/>
      <c r="E388" s="6"/>
      <c r="F388" s="6"/>
      <c r="G388" s="8"/>
      <c r="H388" s="8"/>
      <c r="I388" s="7"/>
      <c r="J388" s="6" t="s">
        <v>1707</v>
      </c>
      <c r="K388" s="6" t="s">
        <v>1710</v>
      </c>
      <c r="L388" s="72">
        <v>46024</v>
      </c>
      <c r="M388" s="72">
        <v>46044</v>
      </c>
      <c r="N388" s="54"/>
    </row>
    <row r="389" spans="1:14" ht="100.8">
      <c r="A389" s="52" t="s">
        <v>239</v>
      </c>
      <c r="B389" s="6" t="s">
        <v>217</v>
      </c>
      <c r="C389" s="6" t="s">
        <v>181</v>
      </c>
      <c r="D389" s="6" t="s">
        <v>207</v>
      </c>
      <c r="E389" s="6"/>
      <c r="F389" s="6"/>
      <c r="G389" s="8" t="s">
        <v>1763</v>
      </c>
      <c r="H389" s="8" t="s">
        <v>1764</v>
      </c>
      <c r="I389" s="7" t="s">
        <v>1765</v>
      </c>
      <c r="J389" s="6" t="s">
        <v>1707</v>
      </c>
      <c r="K389" s="6" t="s">
        <v>1748</v>
      </c>
      <c r="L389" s="72">
        <v>46048</v>
      </c>
      <c r="M389" s="72">
        <v>46354</v>
      </c>
      <c r="N389" s="54" t="s">
        <v>1738</v>
      </c>
    </row>
    <row r="390" spans="1:14" ht="100.8">
      <c r="A390" s="52" t="s">
        <v>239</v>
      </c>
      <c r="B390" s="6" t="s">
        <v>217</v>
      </c>
      <c r="C390" s="6" t="s">
        <v>181</v>
      </c>
      <c r="D390" s="6" t="s">
        <v>207</v>
      </c>
      <c r="E390" s="6"/>
      <c r="F390" s="6"/>
      <c r="G390" s="8" t="s">
        <v>1766</v>
      </c>
      <c r="H390" s="8" t="s">
        <v>1767</v>
      </c>
      <c r="I390" s="7" t="s">
        <v>1768</v>
      </c>
      <c r="J390" s="6" t="s">
        <v>1707</v>
      </c>
      <c r="K390" s="6" t="s">
        <v>1769</v>
      </c>
      <c r="L390" s="72">
        <v>46048</v>
      </c>
      <c r="M390" s="72">
        <v>46354</v>
      </c>
      <c r="N390" s="54" t="s">
        <v>1738</v>
      </c>
    </row>
    <row r="391" spans="1:14" ht="43.2">
      <c r="A391" s="52"/>
      <c r="B391" s="6"/>
      <c r="C391" s="6"/>
      <c r="D391" s="6"/>
      <c r="E391" s="6"/>
      <c r="F391" s="6"/>
      <c r="G391" s="8"/>
      <c r="H391" s="8"/>
      <c r="I391" s="7"/>
      <c r="J391" s="6" t="s">
        <v>1707</v>
      </c>
      <c r="K391" s="6" t="s">
        <v>1770</v>
      </c>
      <c r="L391" s="72">
        <v>46048</v>
      </c>
      <c r="M391" s="72">
        <v>46354</v>
      </c>
      <c r="N391" s="54"/>
    </row>
    <row r="392" spans="1:14" ht="100.8">
      <c r="A392" s="52" t="s">
        <v>239</v>
      </c>
      <c r="B392" s="6" t="s">
        <v>217</v>
      </c>
      <c r="C392" s="6" t="s">
        <v>181</v>
      </c>
      <c r="D392" s="6" t="s">
        <v>207</v>
      </c>
      <c r="E392" s="6"/>
      <c r="F392" s="6"/>
      <c r="G392" s="8" t="s">
        <v>1771</v>
      </c>
      <c r="H392" s="8" t="s">
        <v>1772</v>
      </c>
      <c r="I392" s="7" t="s">
        <v>1773</v>
      </c>
      <c r="J392" s="6" t="s">
        <v>1707</v>
      </c>
      <c r="K392" s="6" t="s">
        <v>1748</v>
      </c>
      <c r="L392" s="72">
        <v>46048</v>
      </c>
      <c r="M392" s="72">
        <v>46354</v>
      </c>
      <c r="N392" s="54" t="s">
        <v>1774</v>
      </c>
    </row>
    <row r="393" spans="1:14" ht="100.8">
      <c r="A393" s="52" t="s">
        <v>239</v>
      </c>
      <c r="B393" s="6" t="s">
        <v>217</v>
      </c>
      <c r="C393" s="6" t="s">
        <v>181</v>
      </c>
      <c r="D393" s="6" t="s">
        <v>207</v>
      </c>
      <c r="E393" s="6"/>
      <c r="F393" s="6"/>
      <c r="G393" s="8" t="s">
        <v>1775</v>
      </c>
      <c r="H393" s="8" t="s">
        <v>1776</v>
      </c>
      <c r="I393" s="7" t="s">
        <v>1736</v>
      </c>
      <c r="J393" s="6" t="s">
        <v>1707</v>
      </c>
      <c r="K393" s="6" t="s">
        <v>1737</v>
      </c>
      <c r="L393" s="72">
        <v>46024</v>
      </c>
      <c r="M393" s="72">
        <v>46354</v>
      </c>
      <c r="N393" s="54" t="s">
        <v>1774</v>
      </c>
    </row>
    <row r="394" spans="1:14" ht="28.8">
      <c r="A394" s="52"/>
      <c r="B394" s="6"/>
      <c r="C394" s="6"/>
      <c r="D394" s="6"/>
      <c r="E394" s="6"/>
      <c r="F394" s="6"/>
      <c r="G394" s="8"/>
      <c r="H394" s="8"/>
      <c r="I394" s="7"/>
      <c r="J394" s="6" t="s">
        <v>1707</v>
      </c>
      <c r="K394" s="6" t="s">
        <v>1710</v>
      </c>
      <c r="L394" s="72">
        <v>46024</v>
      </c>
      <c r="M394" s="72">
        <v>46044</v>
      </c>
      <c r="N394" s="54"/>
    </row>
    <row r="395" spans="1:14" ht="72">
      <c r="A395" s="52"/>
      <c r="B395" s="6"/>
      <c r="C395" s="6"/>
      <c r="D395" s="6"/>
      <c r="E395" s="6"/>
      <c r="F395" s="6"/>
      <c r="G395" s="8"/>
      <c r="H395" s="8"/>
      <c r="I395" s="7"/>
      <c r="J395" s="6" t="s">
        <v>1707</v>
      </c>
      <c r="K395" s="6" t="s">
        <v>1739</v>
      </c>
      <c r="L395" s="72">
        <v>46048</v>
      </c>
      <c r="M395" s="72">
        <v>46354</v>
      </c>
      <c r="N395" s="54"/>
    </row>
    <row r="396" spans="1:14" ht="43.2">
      <c r="A396" s="52"/>
      <c r="B396" s="6"/>
      <c r="C396" s="6"/>
      <c r="D396" s="6"/>
      <c r="E396" s="6"/>
      <c r="F396" s="6"/>
      <c r="G396" s="8"/>
      <c r="H396" s="8"/>
      <c r="I396" s="7"/>
      <c r="J396" s="6" t="s">
        <v>1707</v>
      </c>
      <c r="K396" s="6" t="s">
        <v>1740</v>
      </c>
      <c r="L396" s="72">
        <v>46048</v>
      </c>
      <c r="M396" s="72">
        <v>46354</v>
      </c>
      <c r="N396" s="54"/>
    </row>
    <row r="397" spans="1:14" ht="100.8">
      <c r="A397" s="52" t="s">
        <v>239</v>
      </c>
      <c r="B397" s="6" t="s">
        <v>217</v>
      </c>
      <c r="C397" s="6" t="s">
        <v>181</v>
      </c>
      <c r="D397" s="6" t="s">
        <v>207</v>
      </c>
      <c r="E397" s="6"/>
      <c r="F397" s="6"/>
      <c r="G397" s="8" t="s">
        <v>1777</v>
      </c>
      <c r="H397" s="8" t="s">
        <v>1778</v>
      </c>
      <c r="I397" s="7" t="s">
        <v>1779</v>
      </c>
      <c r="J397" s="6" t="s">
        <v>1707</v>
      </c>
      <c r="K397" s="6" t="s">
        <v>1780</v>
      </c>
      <c r="L397" s="72">
        <v>46048</v>
      </c>
      <c r="M397" s="72">
        <v>46354</v>
      </c>
      <c r="N397" s="54" t="s">
        <v>1781</v>
      </c>
    </row>
    <row r="398" spans="1:14" ht="72">
      <c r="A398" s="52"/>
      <c r="B398" s="6"/>
      <c r="C398" s="6"/>
      <c r="D398" s="6"/>
      <c r="E398" s="6"/>
      <c r="F398" s="6"/>
      <c r="G398" s="8"/>
      <c r="H398" s="8"/>
      <c r="I398" s="7"/>
      <c r="J398" s="6" t="s">
        <v>1707</v>
      </c>
      <c r="K398" s="6" t="s">
        <v>1782</v>
      </c>
      <c r="L398" s="72">
        <v>46048</v>
      </c>
      <c r="M398" s="72">
        <v>46354</v>
      </c>
      <c r="N398" s="54"/>
    </row>
    <row r="399" spans="1:14" ht="100.8">
      <c r="A399" s="52" t="s">
        <v>239</v>
      </c>
      <c r="B399" s="6" t="s">
        <v>217</v>
      </c>
      <c r="C399" s="6" t="s">
        <v>181</v>
      </c>
      <c r="D399" s="6" t="s">
        <v>207</v>
      </c>
      <c r="E399" s="6"/>
      <c r="F399" s="6"/>
      <c r="G399" s="8" t="s">
        <v>1783</v>
      </c>
      <c r="H399" s="8" t="s">
        <v>1784</v>
      </c>
      <c r="I399" s="7" t="s">
        <v>1785</v>
      </c>
      <c r="J399" s="6" t="s">
        <v>1707</v>
      </c>
      <c r="K399" s="6" t="s">
        <v>1780</v>
      </c>
      <c r="L399" s="72">
        <v>46048</v>
      </c>
      <c r="M399" s="72">
        <v>46354</v>
      </c>
      <c r="N399" s="54" t="s">
        <v>1781</v>
      </c>
    </row>
    <row r="400" spans="1:14" ht="72">
      <c r="A400" s="52"/>
      <c r="B400" s="6"/>
      <c r="C400" s="6"/>
      <c r="D400" s="6"/>
      <c r="E400" s="6"/>
      <c r="F400" s="6"/>
      <c r="G400" s="8"/>
      <c r="H400" s="8"/>
      <c r="I400" s="7"/>
      <c r="J400" s="6" t="s">
        <v>1707</v>
      </c>
      <c r="K400" s="6" t="s">
        <v>1782</v>
      </c>
      <c r="L400" s="72">
        <v>46048</v>
      </c>
      <c r="M400" s="72">
        <v>46354</v>
      </c>
      <c r="N400" s="54"/>
    </row>
    <row r="401" spans="1:14" ht="100.8">
      <c r="A401" s="52" t="s">
        <v>239</v>
      </c>
      <c r="B401" s="6" t="s">
        <v>217</v>
      </c>
      <c r="C401" s="6" t="s">
        <v>181</v>
      </c>
      <c r="D401" s="6" t="s">
        <v>207</v>
      </c>
      <c r="E401" s="6"/>
      <c r="F401" s="6"/>
      <c r="G401" s="8" t="s">
        <v>1786</v>
      </c>
      <c r="H401" s="8" t="s">
        <v>1787</v>
      </c>
      <c r="I401" s="7" t="s">
        <v>1788</v>
      </c>
      <c r="J401" s="6" t="s">
        <v>1707</v>
      </c>
      <c r="K401" s="6" t="s">
        <v>1789</v>
      </c>
      <c r="L401" s="72">
        <v>46048</v>
      </c>
      <c r="M401" s="72">
        <v>46354</v>
      </c>
      <c r="N401" s="54" t="s">
        <v>1790</v>
      </c>
    </row>
    <row r="402" spans="1:14" ht="43.2">
      <c r="A402" s="52"/>
      <c r="B402" s="6"/>
      <c r="C402" s="6"/>
      <c r="D402" s="6"/>
      <c r="E402" s="6"/>
      <c r="F402" s="6"/>
      <c r="G402" s="8"/>
      <c r="H402" s="8"/>
      <c r="I402" s="7"/>
      <c r="J402" s="6" t="s">
        <v>1707</v>
      </c>
      <c r="K402" s="6" t="s">
        <v>1791</v>
      </c>
      <c r="L402" s="72">
        <v>46048</v>
      </c>
      <c r="M402" s="72">
        <v>46354</v>
      </c>
      <c r="N402" s="54"/>
    </row>
    <row r="403" spans="1:14" ht="100.8">
      <c r="A403" s="52" t="s">
        <v>239</v>
      </c>
      <c r="B403" s="6" t="s">
        <v>217</v>
      </c>
      <c r="C403" s="6" t="s">
        <v>181</v>
      </c>
      <c r="D403" s="6" t="s">
        <v>207</v>
      </c>
      <c r="E403" s="6"/>
      <c r="F403" s="6"/>
      <c r="G403" s="8" t="s">
        <v>1792</v>
      </c>
      <c r="H403" s="8" t="s">
        <v>1793</v>
      </c>
      <c r="I403" s="7" t="s">
        <v>1794</v>
      </c>
      <c r="J403" s="6" t="s">
        <v>1707</v>
      </c>
      <c r="K403" s="6" t="s">
        <v>1748</v>
      </c>
      <c r="L403" s="72">
        <v>46048</v>
      </c>
      <c r="M403" s="72">
        <v>46354</v>
      </c>
      <c r="N403" s="54" t="s">
        <v>1774</v>
      </c>
    </row>
    <row r="404" spans="1:14" ht="100.8">
      <c r="A404" s="52" t="s">
        <v>239</v>
      </c>
      <c r="B404" s="6" t="s">
        <v>217</v>
      </c>
      <c r="C404" s="6" t="s">
        <v>181</v>
      </c>
      <c r="D404" s="6" t="s">
        <v>1795</v>
      </c>
      <c r="E404" s="6"/>
      <c r="F404" s="6"/>
      <c r="G404" s="8" t="s">
        <v>1786</v>
      </c>
      <c r="H404" s="8" t="s">
        <v>1796</v>
      </c>
      <c r="I404" s="7" t="s">
        <v>1794</v>
      </c>
      <c r="J404" s="6" t="s">
        <v>1707</v>
      </c>
      <c r="K404" s="6" t="s">
        <v>1748</v>
      </c>
      <c r="L404" s="72">
        <v>46048</v>
      </c>
      <c r="M404" s="72">
        <v>46354</v>
      </c>
      <c r="N404" s="54" t="s">
        <v>1774</v>
      </c>
    </row>
    <row r="405" spans="1:14" ht="100.8">
      <c r="A405" s="52" t="s">
        <v>239</v>
      </c>
      <c r="B405" s="6" t="s">
        <v>217</v>
      </c>
      <c r="C405" s="6" t="s">
        <v>181</v>
      </c>
      <c r="D405" s="6" t="s">
        <v>1797</v>
      </c>
      <c r="E405" s="6"/>
      <c r="F405" s="6"/>
      <c r="G405" s="8" t="s">
        <v>1786</v>
      </c>
      <c r="H405" s="8" t="s">
        <v>1798</v>
      </c>
      <c r="I405" s="7" t="s">
        <v>1794</v>
      </c>
      <c r="J405" s="6" t="s">
        <v>1707</v>
      </c>
      <c r="K405" s="6" t="s">
        <v>1748</v>
      </c>
      <c r="L405" s="72">
        <v>46048</v>
      </c>
      <c r="M405" s="72">
        <v>46354</v>
      </c>
      <c r="N405" s="54" t="s">
        <v>1774</v>
      </c>
    </row>
    <row r="406" spans="1:14" ht="100.8">
      <c r="A406" s="52" t="s">
        <v>239</v>
      </c>
      <c r="B406" s="6" t="s">
        <v>217</v>
      </c>
      <c r="C406" s="6" t="s">
        <v>181</v>
      </c>
      <c r="D406" s="6" t="s">
        <v>1799</v>
      </c>
      <c r="E406" s="6"/>
      <c r="F406" s="6"/>
      <c r="G406" s="8" t="s">
        <v>1786</v>
      </c>
      <c r="H406" s="8" t="s">
        <v>1800</v>
      </c>
      <c r="I406" s="7" t="s">
        <v>1801</v>
      </c>
      <c r="J406" s="6" t="s">
        <v>1707</v>
      </c>
      <c r="K406" s="6" t="s">
        <v>1802</v>
      </c>
      <c r="L406" s="72">
        <v>46048</v>
      </c>
      <c r="M406" s="72">
        <v>46354</v>
      </c>
      <c r="N406" s="54" t="s">
        <v>1803</v>
      </c>
    </row>
    <row r="407" spans="1:14" ht="100.8">
      <c r="A407" s="52" t="s">
        <v>239</v>
      </c>
      <c r="B407" s="6" t="s">
        <v>217</v>
      </c>
      <c r="C407" s="6" t="s">
        <v>181</v>
      </c>
      <c r="D407" s="6" t="s">
        <v>1797</v>
      </c>
      <c r="E407" s="6"/>
      <c r="F407" s="6"/>
      <c r="G407" s="8" t="s">
        <v>1804</v>
      </c>
      <c r="H407" s="8" t="s">
        <v>1805</v>
      </c>
      <c r="I407" s="7" t="s">
        <v>1806</v>
      </c>
      <c r="J407" s="6" t="s">
        <v>1707</v>
      </c>
      <c r="K407" s="6" t="s">
        <v>1807</v>
      </c>
      <c r="L407" s="72">
        <v>46048</v>
      </c>
      <c r="M407" s="72">
        <v>46354</v>
      </c>
      <c r="N407" s="54" t="s">
        <v>1803</v>
      </c>
    </row>
    <row r="408" spans="1:14" ht="28.8">
      <c r="A408" s="52"/>
      <c r="B408" s="6"/>
      <c r="C408" s="6"/>
      <c r="D408" s="6"/>
      <c r="E408" s="6"/>
      <c r="F408" s="6"/>
      <c r="G408" s="8"/>
      <c r="H408" s="8"/>
      <c r="I408" s="7"/>
      <c r="J408" s="6" t="s">
        <v>1707</v>
      </c>
      <c r="K408" s="6" t="s">
        <v>1808</v>
      </c>
      <c r="L408" s="72">
        <v>46048</v>
      </c>
      <c r="M408" s="72">
        <v>46354</v>
      </c>
      <c r="N408" s="54"/>
    </row>
    <row r="409" spans="1:14" ht="57.6">
      <c r="A409" s="52"/>
      <c r="B409" s="6"/>
      <c r="C409" s="6"/>
      <c r="D409" s="6"/>
      <c r="E409" s="6"/>
      <c r="F409" s="6"/>
      <c r="G409" s="8"/>
      <c r="H409" s="8"/>
      <c r="I409" s="7"/>
      <c r="J409" s="6" t="s">
        <v>1707</v>
      </c>
      <c r="K409" s="6" t="s">
        <v>1809</v>
      </c>
      <c r="L409" s="72">
        <v>46048</v>
      </c>
      <c r="M409" s="72">
        <v>46354</v>
      </c>
      <c r="N409" s="54"/>
    </row>
    <row r="410" spans="1:14" ht="100.8">
      <c r="A410" s="52" t="s">
        <v>239</v>
      </c>
      <c r="B410" s="6" t="s">
        <v>217</v>
      </c>
      <c r="C410" s="6" t="s">
        <v>181</v>
      </c>
      <c r="D410" s="6" t="s">
        <v>1799</v>
      </c>
      <c r="E410" s="6"/>
      <c r="F410" s="6"/>
      <c r="G410" s="8" t="s">
        <v>1810</v>
      </c>
      <c r="H410" s="8" t="s">
        <v>1811</v>
      </c>
      <c r="I410" s="7" t="s">
        <v>1812</v>
      </c>
      <c r="J410" s="6" t="s">
        <v>1707</v>
      </c>
      <c r="K410" s="6" t="s">
        <v>1813</v>
      </c>
      <c r="L410" s="72">
        <v>46048</v>
      </c>
      <c r="M410" s="72">
        <v>46142</v>
      </c>
      <c r="N410" s="54" t="s">
        <v>1803</v>
      </c>
    </row>
    <row r="411" spans="1:14" ht="28.8">
      <c r="A411" s="52"/>
      <c r="B411" s="6"/>
      <c r="C411" s="6"/>
      <c r="D411" s="6"/>
      <c r="E411" s="6"/>
      <c r="F411" s="6"/>
      <c r="G411" s="8"/>
      <c r="H411" s="8"/>
      <c r="I411" s="7"/>
      <c r="J411" s="6" t="s">
        <v>1707</v>
      </c>
      <c r="K411" s="6" t="s">
        <v>1814</v>
      </c>
      <c r="L411" s="72">
        <v>46048</v>
      </c>
      <c r="M411" s="72">
        <v>46354</v>
      </c>
      <c r="N411" s="54"/>
    </row>
    <row r="412" spans="1:14" ht="100.8">
      <c r="A412" s="52" t="s">
        <v>239</v>
      </c>
      <c r="B412" s="6" t="s">
        <v>217</v>
      </c>
      <c r="C412" s="6" t="s">
        <v>181</v>
      </c>
      <c r="D412" s="6" t="s">
        <v>1799</v>
      </c>
      <c r="E412" s="6"/>
      <c r="F412" s="6"/>
      <c r="G412" s="8" t="s">
        <v>1815</v>
      </c>
      <c r="H412" s="8" t="s">
        <v>1816</v>
      </c>
      <c r="I412" s="7" t="s">
        <v>1817</v>
      </c>
      <c r="J412" s="6" t="s">
        <v>1707</v>
      </c>
      <c r="K412" s="6" t="s">
        <v>1818</v>
      </c>
      <c r="L412" s="72">
        <v>46024</v>
      </c>
      <c r="M412" s="72">
        <v>46142</v>
      </c>
      <c r="N412" s="54" t="s">
        <v>1803</v>
      </c>
    </row>
    <row r="413" spans="1:14" ht="28.8">
      <c r="A413" s="52"/>
      <c r="B413" s="6"/>
      <c r="C413" s="6"/>
      <c r="D413" s="6"/>
      <c r="E413" s="6"/>
      <c r="F413" s="6"/>
      <c r="G413" s="8"/>
      <c r="H413" s="8"/>
      <c r="I413" s="7"/>
      <c r="J413" s="6" t="s">
        <v>1707</v>
      </c>
      <c r="K413" s="6" t="s">
        <v>1710</v>
      </c>
      <c r="L413" s="72">
        <v>46024</v>
      </c>
      <c r="M413" s="72">
        <v>46142</v>
      </c>
      <c r="N413" s="54"/>
    </row>
    <row r="414" spans="1:14" ht="43.2">
      <c r="A414" s="98"/>
      <c r="B414" s="97"/>
      <c r="C414" s="97"/>
      <c r="D414" s="97"/>
      <c r="E414" s="97"/>
      <c r="F414" s="97"/>
      <c r="G414" s="67"/>
      <c r="H414" s="67"/>
      <c r="I414" s="68"/>
      <c r="J414" s="6" t="s">
        <v>1707</v>
      </c>
      <c r="K414" s="97" t="s">
        <v>1819</v>
      </c>
      <c r="L414" s="73">
        <v>46048</v>
      </c>
      <c r="M414" s="73">
        <v>46354</v>
      </c>
      <c r="N414" s="99"/>
    </row>
  </sheetData>
  <protectedRanges>
    <protectedRange sqref="K267" name="Rango1_62_1_1_1_2"/>
  </protectedRanges>
  <mergeCells count="1">
    <mergeCell ref="B1:N1"/>
  </mergeCells>
  <phoneticPr fontId="13" type="noConversion"/>
  <pageMargins left="0.7" right="0.7" top="0.75" bottom="0.75" header="0.3" footer="0.3"/>
  <pageSetup paperSize="0" orientation="portrait" horizontalDpi="0" verticalDpi="0" copies="0"/>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57AB-F2C3-45E6-B6D8-0CC9A8E046D8}">
  <dimension ref="C1:D23"/>
  <sheetViews>
    <sheetView workbookViewId="0">
      <selection activeCell="C22" sqref="C22"/>
    </sheetView>
  </sheetViews>
  <sheetFormatPr baseColWidth="10" defaultRowHeight="14.4"/>
  <cols>
    <col min="1" max="1" width="23.6640625" customWidth="1"/>
    <col min="2" max="2" width="15" customWidth="1"/>
    <col min="3" max="3" width="65.88671875" bestFit="1" customWidth="1"/>
    <col min="4" max="4" width="36.6640625" bestFit="1" customWidth="1"/>
  </cols>
  <sheetData>
    <row r="1" spans="3:4">
      <c r="C1" s="2" t="s">
        <v>240</v>
      </c>
      <c r="D1" s="2" t="s">
        <v>11</v>
      </c>
    </row>
    <row r="2" spans="3:4">
      <c r="C2" s="4" t="s">
        <v>162</v>
      </c>
      <c r="D2" s="3" t="s">
        <v>219</v>
      </c>
    </row>
    <row r="3" spans="3:4">
      <c r="C3" t="s">
        <v>220</v>
      </c>
      <c r="D3" s="3" t="s">
        <v>219</v>
      </c>
    </row>
    <row r="4" spans="3:4">
      <c r="C4" s="4" t="s">
        <v>175</v>
      </c>
      <c r="D4" s="3" t="s">
        <v>219</v>
      </c>
    </row>
    <row r="5" spans="3:4">
      <c r="C5" s="4" t="s">
        <v>176</v>
      </c>
      <c r="D5" s="3" t="s">
        <v>219</v>
      </c>
    </row>
    <row r="6" spans="3:4">
      <c r="C6" s="4" t="s">
        <v>177</v>
      </c>
      <c r="D6" s="3" t="s">
        <v>218</v>
      </c>
    </row>
    <row r="7" spans="3:4">
      <c r="C7" s="4" t="s">
        <v>178</v>
      </c>
      <c r="D7" s="3" t="s">
        <v>218</v>
      </c>
    </row>
    <row r="8" spans="3:4">
      <c r="C8" s="4" t="s">
        <v>179</v>
      </c>
      <c r="D8" s="3" t="s">
        <v>218</v>
      </c>
    </row>
    <row r="9" spans="3:4">
      <c r="C9" s="4" t="s">
        <v>180</v>
      </c>
      <c r="D9" s="3" t="s">
        <v>218</v>
      </c>
    </row>
    <row r="10" spans="3:4" ht="22.8">
      <c r="C10" s="4" t="s">
        <v>181</v>
      </c>
      <c r="D10" s="5" t="s">
        <v>217</v>
      </c>
    </row>
    <row r="11" spans="3:4" ht="22.8">
      <c r="C11" s="4" t="s">
        <v>163</v>
      </c>
      <c r="D11" s="5" t="s">
        <v>217</v>
      </c>
    </row>
    <row r="12" spans="3:4" ht="22.8">
      <c r="C12" s="4" t="s">
        <v>164</v>
      </c>
      <c r="D12" s="5" t="s">
        <v>217</v>
      </c>
    </row>
    <row r="13" spans="3:4" ht="22.8">
      <c r="C13" s="4" t="s">
        <v>165</v>
      </c>
      <c r="D13" s="5" t="s">
        <v>217</v>
      </c>
    </row>
    <row r="14" spans="3:4" ht="22.8">
      <c r="C14" s="4" t="s">
        <v>166</v>
      </c>
      <c r="D14" s="5" t="s">
        <v>217</v>
      </c>
    </row>
    <row r="15" spans="3:4" ht="22.8">
      <c r="C15" s="4" t="s">
        <v>167</v>
      </c>
      <c r="D15" s="5" t="s">
        <v>217</v>
      </c>
    </row>
    <row r="16" spans="3:4" ht="22.8">
      <c r="C16" s="4" t="s">
        <v>168</v>
      </c>
      <c r="D16" s="5" t="s">
        <v>216</v>
      </c>
    </row>
    <row r="17" spans="3:4" ht="22.8">
      <c r="C17" s="4" t="s">
        <v>169</v>
      </c>
      <c r="D17" s="5" t="s">
        <v>216</v>
      </c>
    </row>
    <row r="18" spans="3:4" ht="22.8">
      <c r="C18" s="4" t="s">
        <v>170</v>
      </c>
      <c r="D18" s="5" t="s">
        <v>216</v>
      </c>
    </row>
    <row r="19" spans="3:4" ht="22.8">
      <c r="C19" s="4" t="s">
        <v>171</v>
      </c>
      <c r="D19" s="5" t="s">
        <v>216</v>
      </c>
    </row>
    <row r="20" spans="3:4" ht="22.8">
      <c r="C20" s="4" t="s">
        <v>172</v>
      </c>
      <c r="D20" s="5" t="s">
        <v>216</v>
      </c>
    </row>
    <row r="21" spans="3:4" ht="22.8">
      <c r="C21" s="4" t="s">
        <v>214</v>
      </c>
      <c r="D21" s="5" t="s">
        <v>215</v>
      </c>
    </row>
    <row r="22" spans="3:4" ht="22.8">
      <c r="C22" s="4" t="s">
        <v>173</v>
      </c>
      <c r="D22" s="5" t="s">
        <v>215</v>
      </c>
    </row>
    <row r="23" spans="3:4" ht="22.8">
      <c r="C23" s="4" t="s">
        <v>174</v>
      </c>
      <c r="D23" s="5" t="s">
        <v>215</v>
      </c>
    </row>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C23D-BAD5-4CF5-827F-CC79BC6BD90C}">
  <dimension ref="A1:N271"/>
  <sheetViews>
    <sheetView topLeftCell="C1" workbookViewId="0">
      <selection activeCell="D281" sqref="D281"/>
    </sheetView>
  </sheetViews>
  <sheetFormatPr baseColWidth="10" defaultRowHeight="14.4"/>
  <cols>
    <col min="2" max="2" width="26.33203125" customWidth="1"/>
    <col min="3" max="3" width="28.33203125" customWidth="1"/>
    <col min="6" max="6" width="22.109375" customWidth="1"/>
    <col min="11" max="11" width="46.88671875" customWidth="1"/>
  </cols>
  <sheetData>
    <row r="1" spans="1:14" ht="36">
      <c r="A1" s="1" t="s">
        <v>9</v>
      </c>
      <c r="B1" s="1" t="s">
        <v>11</v>
      </c>
      <c r="C1" s="1" t="s">
        <v>10</v>
      </c>
      <c r="D1" s="1" t="s">
        <v>0</v>
      </c>
      <c r="E1" s="1" t="s">
        <v>1</v>
      </c>
      <c r="F1" s="1" t="s">
        <v>2</v>
      </c>
      <c r="G1" s="1" t="s">
        <v>334</v>
      </c>
      <c r="H1" s="1" t="s">
        <v>3</v>
      </c>
      <c r="I1" s="1" t="s">
        <v>8</v>
      </c>
      <c r="J1" s="1" t="s">
        <v>4</v>
      </c>
      <c r="K1" s="1" t="s">
        <v>5</v>
      </c>
      <c r="L1" s="1" t="s">
        <v>6</v>
      </c>
      <c r="M1" s="1" t="s">
        <v>7</v>
      </c>
      <c r="N1" s="1" t="s">
        <v>333</v>
      </c>
    </row>
    <row r="2" spans="1:14" ht="129.6">
      <c r="A2" s="6" t="s">
        <v>223</v>
      </c>
      <c r="B2" s="6" t="s">
        <v>217</v>
      </c>
      <c r="C2" s="6" t="s">
        <v>166</v>
      </c>
      <c r="D2" s="6" t="s">
        <v>191</v>
      </c>
      <c r="E2" s="6" t="s">
        <v>335</v>
      </c>
      <c r="F2" s="6">
        <v>1</v>
      </c>
      <c r="G2" s="8" t="s">
        <v>261</v>
      </c>
      <c r="H2" s="8" t="s">
        <v>66</v>
      </c>
      <c r="I2" s="7">
        <v>1</v>
      </c>
      <c r="J2" s="6" t="s">
        <v>14</v>
      </c>
      <c r="K2" s="6" t="s">
        <v>336</v>
      </c>
      <c r="L2" s="6" t="s">
        <v>337</v>
      </c>
      <c r="M2" s="6" t="s">
        <v>338</v>
      </c>
      <c r="N2" s="6" t="s">
        <v>339</v>
      </c>
    </row>
    <row r="3" spans="1:14" ht="150.6" customHeight="1">
      <c r="A3" s="6" t="s">
        <v>223</v>
      </c>
      <c r="B3" s="6" t="s">
        <v>217</v>
      </c>
      <c r="C3" s="6" t="s">
        <v>166</v>
      </c>
      <c r="D3" s="6" t="s">
        <v>187</v>
      </c>
      <c r="E3" s="6" t="s">
        <v>340</v>
      </c>
      <c r="F3" s="6" t="s">
        <v>340</v>
      </c>
      <c r="G3" s="8" t="s">
        <v>260</v>
      </c>
      <c r="H3" s="8" t="s">
        <v>67</v>
      </c>
      <c r="I3" s="7">
        <v>1</v>
      </c>
      <c r="J3" s="6" t="s">
        <v>14</v>
      </c>
      <c r="K3" s="6" t="s">
        <v>341</v>
      </c>
      <c r="L3" s="6" t="s">
        <v>337</v>
      </c>
      <c r="M3" s="6" t="s">
        <v>342</v>
      </c>
      <c r="N3" s="6"/>
    </row>
    <row r="4" spans="1:14" ht="216" customHeight="1">
      <c r="A4" s="6" t="s">
        <v>223</v>
      </c>
      <c r="B4" s="6" t="s">
        <v>217</v>
      </c>
      <c r="C4" s="6" t="s">
        <v>166</v>
      </c>
      <c r="D4" s="6" t="s">
        <v>192</v>
      </c>
      <c r="E4" s="6" t="s">
        <v>343</v>
      </c>
      <c r="F4" s="6" t="s">
        <v>344</v>
      </c>
      <c r="G4" s="8" t="s">
        <v>262</v>
      </c>
      <c r="H4" s="8" t="s">
        <v>68</v>
      </c>
      <c r="I4" s="7">
        <v>110</v>
      </c>
      <c r="J4" s="6" t="s">
        <v>14</v>
      </c>
      <c r="K4" s="6" t="s">
        <v>345</v>
      </c>
      <c r="L4" s="6" t="s">
        <v>337</v>
      </c>
      <c r="M4" s="6" t="s">
        <v>342</v>
      </c>
      <c r="N4" s="6"/>
    </row>
    <row r="5" spans="1:14" ht="172.8">
      <c r="A5" s="6" t="s">
        <v>223</v>
      </c>
      <c r="B5" s="6" t="s">
        <v>217</v>
      </c>
      <c r="C5" s="6" t="s">
        <v>166</v>
      </c>
      <c r="D5" s="6" t="s">
        <v>193</v>
      </c>
      <c r="E5" s="6"/>
      <c r="F5" s="6"/>
      <c r="G5" s="8" t="s">
        <v>263</v>
      </c>
      <c r="H5" s="8" t="s">
        <v>69</v>
      </c>
      <c r="I5" s="7">
        <v>1</v>
      </c>
      <c r="J5" s="6" t="s">
        <v>14</v>
      </c>
      <c r="K5" s="6"/>
      <c r="L5" s="6"/>
      <c r="M5" s="6"/>
      <c r="N5" s="6"/>
    </row>
    <row r="6" spans="1:14" ht="172.8">
      <c r="A6" s="6" t="s">
        <v>223</v>
      </c>
      <c r="B6" s="6" t="s">
        <v>217</v>
      </c>
      <c r="C6" s="6" t="s">
        <v>166</v>
      </c>
      <c r="D6" s="6" t="s">
        <v>192</v>
      </c>
      <c r="E6" s="6"/>
      <c r="F6" s="6"/>
      <c r="G6" s="8" t="s">
        <v>262</v>
      </c>
      <c r="H6" s="8" t="s">
        <v>69</v>
      </c>
      <c r="I6" s="7">
        <v>1</v>
      </c>
      <c r="J6" s="6" t="s">
        <v>14</v>
      </c>
      <c r="K6" s="6"/>
      <c r="L6" s="6"/>
      <c r="M6" s="6"/>
      <c r="N6" s="6"/>
    </row>
    <row r="7" spans="1:14" ht="302.39999999999998">
      <c r="A7" s="6" t="s">
        <v>223</v>
      </c>
      <c r="B7" s="6" t="s">
        <v>217</v>
      </c>
      <c r="C7" s="6" t="s">
        <v>166</v>
      </c>
      <c r="D7" s="6" t="s">
        <v>193</v>
      </c>
      <c r="E7" s="6" t="s">
        <v>346</v>
      </c>
      <c r="F7" s="6" t="s">
        <v>347</v>
      </c>
      <c r="G7" s="8" t="s">
        <v>264</v>
      </c>
      <c r="H7" s="8" t="s">
        <v>70</v>
      </c>
      <c r="I7" s="7">
        <v>100</v>
      </c>
      <c r="J7" s="6" t="s">
        <v>14</v>
      </c>
      <c r="K7" s="6" t="s">
        <v>348</v>
      </c>
      <c r="L7" s="6" t="s">
        <v>337</v>
      </c>
      <c r="M7" s="6" t="s">
        <v>342</v>
      </c>
      <c r="N7" s="6"/>
    </row>
    <row r="8" spans="1:14" ht="226.95" customHeight="1">
      <c r="A8" s="6" t="s">
        <v>223</v>
      </c>
      <c r="B8" s="6" t="s">
        <v>217</v>
      </c>
      <c r="C8" s="6" t="s">
        <v>166</v>
      </c>
      <c r="D8" s="6" t="s">
        <v>193</v>
      </c>
      <c r="E8" s="6" t="s">
        <v>346</v>
      </c>
      <c r="F8" s="6" t="s">
        <v>407</v>
      </c>
      <c r="G8" s="8" t="s">
        <v>265</v>
      </c>
      <c r="H8" s="8" t="s">
        <v>71</v>
      </c>
      <c r="I8" s="7">
        <v>60</v>
      </c>
      <c r="J8" s="6" t="s">
        <v>14</v>
      </c>
      <c r="K8" s="6" t="s">
        <v>408</v>
      </c>
      <c r="L8" s="6" t="s">
        <v>337</v>
      </c>
      <c r="M8" s="6" t="s">
        <v>342</v>
      </c>
      <c r="N8" s="6"/>
    </row>
    <row r="9" spans="1:14" ht="112.2" customHeight="1">
      <c r="A9" s="6" t="s">
        <v>223</v>
      </c>
      <c r="B9" s="6" t="s">
        <v>217</v>
      </c>
      <c r="C9" s="6" t="s">
        <v>166</v>
      </c>
      <c r="D9" s="6" t="s">
        <v>194</v>
      </c>
      <c r="E9" s="6" t="s">
        <v>409</v>
      </c>
      <c r="F9" s="6" t="s">
        <v>410</v>
      </c>
      <c r="G9" s="8" t="s">
        <v>266</v>
      </c>
      <c r="H9" s="8" t="s">
        <v>72</v>
      </c>
      <c r="I9" s="7">
        <v>1</v>
      </c>
      <c r="J9" s="6" t="s">
        <v>14</v>
      </c>
      <c r="K9" s="6" t="s">
        <v>411</v>
      </c>
      <c r="L9" s="6" t="s">
        <v>337</v>
      </c>
      <c r="M9" s="6" t="s">
        <v>342</v>
      </c>
      <c r="N9" s="6"/>
    </row>
    <row r="10" spans="1:14" ht="191.4" customHeight="1">
      <c r="A10" s="6" t="s">
        <v>223</v>
      </c>
      <c r="B10" s="6" t="s">
        <v>217</v>
      </c>
      <c r="C10" s="6" t="s">
        <v>166</v>
      </c>
      <c r="D10" s="6" t="s">
        <v>195</v>
      </c>
      <c r="E10" s="6" t="s">
        <v>412</v>
      </c>
      <c r="F10" s="6" t="s">
        <v>413</v>
      </c>
      <c r="G10" s="8" t="s">
        <v>267</v>
      </c>
      <c r="H10" s="8" t="s">
        <v>73</v>
      </c>
      <c r="I10" s="7">
        <v>5</v>
      </c>
      <c r="J10" s="6" t="s">
        <v>14</v>
      </c>
      <c r="K10" s="6" t="s">
        <v>414</v>
      </c>
      <c r="L10" s="6" t="s">
        <v>337</v>
      </c>
      <c r="M10" s="6" t="s">
        <v>342</v>
      </c>
      <c r="N10" s="6"/>
    </row>
    <row r="11" spans="1:14" ht="224.4" customHeight="1">
      <c r="A11" s="6" t="s">
        <v>223</v>
      </c>
      <c r="B11" s="6" t="s">
        <v>217</v>
      </c>
      <c r="C11" s="6" t="s">
        <v>166</v>
      </c>
      <c r="D11" s="6" t="s">
        <v>191</v>
      </c>
      <c r="E11" s="6" t="s">
        <v>415</v>
      </c>
      <c r="F11" s="6" t="s">
        <v>416</v>
      </c>
      <c r="G11" s="8" t="s">
        <v>268</v>
      </c>
      <c r="H11" s="8" t="s">
        <v>74</v>
      </c>
      <c r="I11" s="7">
        <v>60</v>
      </c>
      <c r="J11" s="6" t="s">
        <v>14</v>
      </c>
      <c r="K11" s="6" t="s">
        <v>417</v>
      </c>
      <c r="L11" s="6" t="s">
        <v>337</v>
      </c>
      <c r="M11" s="6" t="s">
        <v>342</v>
      </c>
      <c r="N11" s="6"/>
    </row>
    <row r="12" spans="1:14" ht="222.6" customHeight="1">
      <c r="A12" s="6" t="s">
        <v>223</v>
      </c>
      <c r="B12" s="6" t="s">
        <v>217</v>
      </c>
      <c r="C12" s="6" t="s">
        <v>166</v>
      </c>
      <c r="D12" s="6" t="s">
        <v>191</v>
      </c>
      <c r="E12" s="6" t="s">
        <v>418</v>
      </c>
      <c r="F12" s="6" t="s">
        <v>416</v>
      </c>
      <c r="G12" s="8" t="s">
        <v>268</v>
      </c>
      <c r="H12" s="8" t="s">
        <v>75</v>
      </c>
      <c r="I12" s="7">
        <v>60</v>
      </c>
      <c r="J12" s="6" t="s">
        <v>14</v>
      </c>
      <c r="K12" s="6" t="s">
        <v>419</v>
      </c>
      <c r="L12" s="6" t="s">
        <v>337</v>
      </c>
      <c r="M12" s="6" t="s">
        <v>342</v>
      </c>
      <c r="N12" s="6"/>
    </row>
    <row r="13" spans="1:14" ht="263.39999999999998" customHeight="1">
      <c r="A13" s="6" t="s">
        <v>223</v>
      </c>
      <c r="B13" s="6" t="s">
        <v>217</v>
      </c>
      <c r="C13" s="6" t="s">
        <v>166</v>
      </c>
      <c r="D13" s="6" t="s">
        <v>193</v>
      </c>
      <c r="E13" s="6" t="s">
        <v>420</v>
      </c>
      <c r="F13" s="6" t="s">
        <v>421</v>
      </c>
      <c r="G13" s="8" t="s">
        <v>269</v>
      </c>
      <c r="H13" s="8" t="s">
        <v>76</v>
      </c>
      <c r="I13" s="7">
        <v>3</v>
      </c>
      <c r="J13" s="6" t="s">
        <v>15</v>
      </c>
      <c r="K13" s="6" t="s">
        <v>422</v>
      </c>
      <c r="L13" s="6" t="s">
        <v>337</v>
      </c>
      <c r="M13" s="6" t="s">
        <v>342</v>
      </c>
      <c r="N13" s="6"/>
    </row>
    <row r="14" spans="1:14" ht="186.6" customHeight="1">
      <c r="A14" s="6" t="s">
        <v>223</v>
      </c>
      <c r="B14" s="6" t="s">
        <v>217</v>
      </c>
      <c r="C14" s="6" t="s">
        <v>166</v>
      </c>
      <c r="D14" s="6" t="s">
        <v>188</v>
      </c>
      <c r="E14" s="6" t="s">
        <v>423</v>
      </c>
      <c r="F14" s="6" t="s">
        <v>424</v>
      </c>
      <c r="G14" s="8" t="s">
        <v>245</v>
      </c>
      <c r="H14" s="8" t="s">
        <v>77</v>
      </c>
      <c r="I14" s="7">
        <v>400</v>
      </c>
      <c r="J14" s="6" t="s">
        <v>16</v>
      </c>
      <c r="K14" s="6" t="s">
        <v>425</v>
      </c>
      <c r="L14" s="6" t="s">
        <v>426</v>
      </c>
      <c r="M14" s="6" t="s">
        <v>342</v>
      </c>
      <c r="N14" s="6"/>
    </row>
    <row r="15" spans="1:14" ht="179.4" customHeight="1">
      <c r="A15" s="6" t="s">
        <v>223</v>
      </c>
      <c r="B15" s="6" t="s">
        <v>217</v>
      </c>
      <c r="C15" s="6" t="s">
        <v>166</v>
      </c>
      <c r="D15" s="6" t="s">
        <v>191</v>
      </c>
      <c r="E15" s="6" t="s">
        <v>340</v>
      </c>
      <c r="F15" s="6" t="s">
        <v>340</v>
      </c>
      <c r="G15" s="8" t="s">
        <v>245</v>
      </c>
      <c r="H15" s="8" t="s">
        <v>78</v>
      </c>
      <c r="I15" s="7">
        <v>1</v>
      </c>
      <c r="J15" s="6" t="s">
        <v>16</v>
      </c>
      <c r="K15" s="6" t="s">
        <v>427</v>
      </c>
      <c r="L15" s="6" t="s">
        <v>426</v>
      </c>
      <c r="M15" s="6" t="s">
        <v>342</v>
      </c>
      <c r="N15" s="6"/>
    </row>
    <row r="16" spans="1:14" ht="22.8">
      <c r="A16" s="115" t="s">
        <v>234</v>
      </c>
      <c r="B16" s="115" t="s">
        <v>219</v>
      </c>
      <c r="C16" s="115" t="s">
        <v>175</v>
      </c>
      <c r="D16" s="115" t="s">
        <v>206</v>
      </c>
      <c r="E16" s="121"/>
      <c r="F16" s="121"/>
      <c r="G16" s="115" t="s">
        <v>297</v>
      </c>
      <c r="H16" s="115" t="s">
        <v>117</v>
      </c>
      <c r="I16" s="118">
        <v>1</v>
      </c>
      <c r="J16" s="115" t="s">
        <v>22</v>
      </c>
      <c r="K16" s="11" t="s">
        <v>428</v>
      </c>
      <c r="L16" s="12">
        <v>45720</v>
      </c>
      <c r="M16" s="13">
        <v>46022</v>
      </c>
      <c r="N16" s="115" t="s">
        <v>22</v>
      </c>
    </row>
    <row r="17" spans="1:14" ht="45.6">
      <c r="A17" s="116"/>
      <c r="B17" s="116"/>
      <c r="C17" s="116"/>
      <c r="D17" s="116"/>
      <c r="E17" s="122"/>
      <c r="F17" s="122"/>
      <c r="G17" s="116"/>
      <c r="H17" s="116"/>
      <c r="I17" s="119"/>
      <c r="J17" s="116"/>
      <c r="K17" s="11" t="s">
        <v>429</v>
      </c>
      <c r="L17" s="1" t="s">
        <v>430</v>
      </c>
      <c r="M17" s="13">
        <v>46022</v>
      </c>
      <c r="N17" s="116"/>
    </row>
    <row r="18" spans="1:14">
      <c r="A18" s="116"/>
      <c r="B18" s="116"/>
      <c r="C18" s="116"/>
      <c r="D18" s="116"/>
      <c r="E18" s="122"/>
      <c r="F18" s="122"/>
      <c r="G18" s="116"/>
      <c r="H18" s="116"/>
      <c r="I18" s="119"/>
      <c r="J18" s="116"/>
      <c r="K18" s="137" t="s">
        <v>431</v>
      </c>
      <c r="L18" s="121" t="s">
        <v>432</v>
      </c>
      <c r="M18" s="140">
        <v>46022</v>
      </c>
      <c r="N18" s="116"/>
    </row>
    <row r="19" spans="1:14">
      <c r="A19" s="116"/>
      <c r="B19" s="116"/>
      <c r="C19" s="116"/>
      <c r="D19" s="116"/>
      <c r="E19" s="122"/>
      <c r="F19" s="122"/>
      <c r="G19" s="116"/>
      <c r="H19" s="116"/>
      <c r="I19" s="119"/>
      <c r="J19" s="116"/>
      <c r="K19" s="138"/>
      <c r="L19" s="122"/>
      <c r="M19" s="141"/>
      <c r="N19" s="116"/>
    </row>
    <row r="20" spans="1:14">
      <c r="A20" s="117"/>
      <c r="B20" s="117"/>
      <c r="C20" s="117"/>
      <c r="D20" s="117"/>
      <c r="E20" s="126"/>
      <c r="F20" s="126"/>
      <c r="G20" s="117"/>
      <c r="H20" s="117"/>
      <c r="I20" s="120"/>
      <c r="J20" s="117"/>
      <c r="K20" s="139"/>
      <c r="L20" s="126"/>
      <c r="M20" s="142"/>
      <c r="N20" s="117"/>
    </row>
    <row r="21" spans="1:14" ht="28.8">
      <c r="A21" s="115" t="s">
        <v>234</v>
      </c>
      <c r="B21" s="115" t="s">
        <v>219</v>
      </c>
      <c r="C21" s="115" t="s">
        <v>175</v>
      </c>
      <c r="D21" s="115" t="s">
        <v>191</v>
      </c>
      <c r="E21" s="121"/>
      <c r="F21" s="121"/>
      <c r="G21" s="115" t="s">
        <v>298</v>
      </c>
      <c r="H21" s="115" t="s">
        <v>118</v>
      </c>
      <c r="I21" s="118">
        <v>1</v>
      </c>
      <c r="J21" s="115" t="s">
        <v>22</v>
      </c>
      <c r="K21" s="14" t="s">
        <v>433</v>
      </c>
      <c r="L21" s="15">
        <v>45658</v>
      </c>
      <c r="M21" s="15">
        <v>45720</v>
      </c>
      <c r="N21" s="115" t="s">
        <v>22</v>
      </c>
    </row>
    <row r="22" spans="1:14" ht="28.8">
      <c r="A22" s="116"/>
      <c r="B22" s="116"/>
      <c r="C22" s="116"/>
      <c r="D22" s="116"/>
      <c r="E22" s="122"/>
      <c r="F22" s="122"/>
      <c r="G22" s="116"/>
      <c r="H22" s="116"/>
      <c r="I22" s="119"/>
      <c r="J22" s="116"/>
      <c r="K22" s="16" t="s">
        <v>434</v>
      </c>
      <c r="L22" s="6" t="s">
        <v>435</v>
      </c>
      <c r="M22" s="17" t="s">
        <v>436</v>
      </c>
      <c r="N22" s="116"/>
    </row>
    <row r="23" spans="1:14" ht="28.8">
      <c r="A23" s="116"/>
      <c r="B23" s="116"/>
      <c r="C23" s="116"/>
      <c r="D23" s="116"/>
      <c r="E23" s="122"/>
      <c r="F23" s="122"/>
      <c r="G23" s="116"/>
      <c r="H23" s="116"/>
      <c r="I23" s="119"/>
      <c r="J23" s="116"/>
      <c r="K23" s="16" t="s">
        <v>437</v>
      </c>
      <c r="L23" s="6" t="s">
        <v>438</v>
      </c>
      <c r="M23" s="15">
        <v>45870</v>
      </c>
      <c r="N23" s="116"/>
    </row>
    <row r="24" spans="1:14" ht="28.8">
      <c r="A24" s="116"/>
      <c r="B24" s="116"/>
      <c r="C24" s="116"/>
      <c r="D24" s="116"/>
      <c r="E24" s="122"/>
      <c r="F24" s="122"/>
      <c r="G24" s="116"/>
      <c r="H24" s="116"/>
      <c r="I24" s="119"/>
      <c r="J24" s="116"/>
      <c r="K24" s="16" t="s">
        <v>439</v>
      </c>
      <c r="L24" s="6" t="s">
        <v>440</v>
      </c>
      <c r="M24" s="17" t="s">
        <v>441</v>
      </c>
      <c r="N24" s="116"/>
    </row>
    <row r="25" spans="1:14">
      <c r="A25" s="117"/>
      <c r="B25" s="117"/>
      <c r="C25" s="117"/>
      <c r="D25" s="117"/>
      <c r="E25" s="126"/>
      <c r="F25" s="126"/>
      <c r="G25" s="117"/>
      <c r="H25" s="117"/>
      <c r="I25" s="120"/>
      <c r="J25" s="117"/>
      <c r="K25" s="6"/>
      <c r="L25" s="6"/>
      <c r="M25" s="17"/>
      <c r="N25" s="117"/>
    </row>
    <row r="26" spans="1:14" ht="28.8">
      <c r="A26" s="115" t="s">
        <v>234</v>
      </c>
      <c r="B26" s="115" t="s">
        <v>219</v>
      </c>
      <c r="C26" s="115" t="s">
        <v>175</v>
      </c>
      <c r="D26" s="115" t="s">
        <v>202</v>
      </c>
      <c r="E26" s="121"/>
      <c r="F26" s="121"/>
      <c r="G26" s="115" t="s">
        <v>246</v>
      </c>
      <c r="H26" s="115" t="s">
        <v>442</v>
      </c>
      <c r="I26" s="118">
        <v>1</v>
      </c>
      <c r="J26" s="115" t="s">
        <v>22</v>
      </c>
      <c r="K26" s="14" t="s">
        <v>443</v>
      </c>
      <c r="L26" s="15">
        <v>45658</v>
      </c>
      <c r="M26" s="15">
        <v>45720</v>
      </c>
      <c r="N26" s="115" t="s">
        <v>22</v>
      </c>
    </row>
    <row r="27" spans="1:14" ht="28.8">
      <c r="A27" s="116"/>
      <c r="B27" s="116"/>
      <c r="C27" s="116"/>
      <c r="D27" s="116"/>
      <c r="E27" s="122"/>
      <c r="F27" s="122"/>
      <c r="G27" s="116"/>
      <c r="H27" s="116"/>
      <c r="I27" s="119"/>
      <c r="J27" s="116"/>
      <c r="K27" s="16" t="s">
        <v>434</v>
      </c>
      <c r="L27" s="6" t="s">
        <v>435</v>
      </c>
      <c r="M27" s="17" t="s">
        <v>436</v>
      </c>
      <c r="N27" s="116"/>
    </row>
    <row r="28" spans="1:14" ht="28.8">
      <c r="A28" s="116"/>
      <c r="B28" s="116"/>
      <c r="C28" s="116"/>
      <c r="D28" s="116"/>
      <c r="E28" s="122"/>
      <c r="F28" s="122"/>
      <c r="G28" s="116"/>
      <c r="H28" s="116"/>
      <c r="I28" s="119"/>
      <c r="J28" s="116"/>
      <c r="K28" s="16" t="s">
        <v>437</v>
      </c>
      <c r="L28" s="6" t="s">
        <v>438</v>
      </c>
      <c r="M28" s="15">
        <v>45870</v>
      </c>
      <c r="N28" s="116"/>
    </row>
    <row r="29" spans="1:14" ht="28.8">
      <c r="A29" s="117"/>
      <c r="B29" s="117"/>
      <c r="C29" s="117"/>
      <c r="D29" s="117"/>
      <c r="E29" s="126"/>
      <c r="F29" s="126"/>
      <c r="G29" s="117"/>
      <c r="H29" s="117"/>
      <c r="I29" s="120"/>
      <c r="J29" s="117"/>
      <c r="K29" s="16" t="s">
        <v>439</v>
      </c>
      <c r="L29" s="6" t="s">
        <v>440</v>
      </c>
      <c r="M29" s="17" t="s">
        <v>441</v>
      </c>
      <c r="N29" s="117"/>
    </row>
    <row r="30" spans="1:14">
      <c r="A30" s="115" t="s">
        <v>234</v>
      </c>
      <c r="B30" s="115" t="s">
        <v>219</v>
      </c>
      <c r="C30" s="115" t="s">
        <v>175</v>
      </c>
      <c r="D30" s="115" t="s">
        <v>202</v>
      </c>
      <c r="E30" s="121"/>
      <c r="F30" s="121"/>
      <c r="G30" s="115" t="s">
        <v>299</v>
      </c>
      <c r="H30" s="115" t="s">
        <v>120</v>
      </c>
      <c r="I30" s="118">
        <v>1</v>
      </c>
      <c r="J30" s="115" t="s">
        <v>22</v>
      </c>
      <c r="K30" s="6" t="s">
        <v>444</v>
      </c>
      <c r="L30" s="18">
        <v>45720</v>
      </c>
      <c r="M30" s="18">
        <v>46022</v>
      </c>
      <c r="N30" s="115" t="s">
        <v>22</v>
      </c>
    </row>
    <row r="31" spans="1:14" ht="28.8">
      <c r="A31" s="116"/>
      <c r="B31" s="116"/>
      <c r="C31" s="116"/>
      <c r="D31" s="116"/>
      <c r="E31" s="122"/>
      <c r="F31" s="122"/>
      <c r="G31" s="116"/>
      <c r="H31" s="116"/>
      <c r="I31" s="119"/>
      <c r="J31" s="116"/>
      <c r="K31" s="6" t="s">
        <v>445</v>
      </c>
      <c r="L31" s="18">
        <v>45720</v>
      </c>
      <c r="M31" s="18">
        <v>46022</v>
      </c>
      <c r="N31" s="116"/>
    </row>
    <row r="32" spans="1:14">
      <c r="A32" s="116"/>
      <c r="B32" s="116"/>
      <c r="C32" s="116"/>
      <c r="D32" s="116"/>
      <c r="E32" s="122"/>
      <c r="F32" s="122"/>
      <c r="G32" s="116"/>
      <c r="H32" s="116"/>
      <c r="I32" s="119"/>
      <c r="J32" s="116"/>
      <c r="K32" s="6"/>
      <c r="L32" s="17"/>
      <c r="M32" s="17"/>
      <c r="N32" s="116"/>
    </row>
    <row r="33" spans="1:14">
      <c r="A33" s="117"/>
      <c r="B33" s="117"/>
      <c r="C33" s="117"/>
      <c r="D33" s="117"/>
      <c r="E33" s="126"/>
      <c r="F33" s="126"/>
      <c r="G33" s="117"/>
      <c r="H33" s="117"/>
      <c r="I33" s="120"/>
      <c r="J33" s="117"/>
      <c r="K33" s="6"/>
      <c r="L33" s="17"/>
      <c r="M33" s="17"/>
      <c r="N33" s="117"/>
    </row>
    <row r="34" spans="1:14" ht="28.8">
      <c r="A34" s="115" t="s">
        <v>234</v>
      </c>
      <c r="B34" s="115" t="s">
        <v>219</v>
      </c>
      <c r="C34" s="115" t="s">
        <v>175</v>
      </c>
      <c r="D34" s="115" t="s">
        <v>199</v>
      </c>
      <c r="E34" s="121"/>
      <c r="F34" s="121"/>
      <c r="G34" s="115" t="s">
        <v>300</v>
      </c>
      <c r="H34" s="115" t="s">
        <v>121</v>
      </c>
      <c r="I34" s="118">
        <v>1</v>
      </c>
      <c r="J34" s="115" t="s">
        <v>22</v>
      </c>
      <c r="K34" s="14" t="s">
        <v>446</v>
      </c>
      <c r="L34" s="18">
        <v>45720</v>
      </c>
      <c r="M34" s="18">
        <v>46022</v>
      </c>
      <c r="N34" s="115" t="s">
        <v>22</v>
      </c>
    </row>
    <row r="35" spans="1:14">
      <c r="A35" s="116"/>
      <c r="B35" s="116"/>
      <c r="C35" s="116"/>
      <c r="D35" s="116"/>
      <c r="E35" s="122"/>
      <c r="F35" s="122"/>
      <c r="G35" s="116"/>
      <c r="H35" s="116"/>
      <c r="I35" s="119"/>
      <c r="J35" s="116"/>
      <c r="K35" s="16" t="s">
        <v>447</v>
      </c>
      <c r="L35" s="18">
        <v>45720</v>
      </c>
      <c r="M35" s="18">
        <v>46022</v>
      </c>
      <c r="N35" s="116"/>
    </row>
    <row r="36" spans="1:14">
      <c r="A36" s="116"/>
      <c r="B36" s="116"/>
      <c r="C36" s="116"/>
      <c r="D36" s="116"/>
      <c r="E36" s="122"/>
      <c r="F36" s="122"/>
      <c r="G36" s="116"/>
      <c r="H36" s="116"/>
      <c r="I36" s="119"/>
      <c r="J36" s="116"/>
      <c r="K36" s="16"/>
      <c r="L36" s="6"/>
      <c r="M36" s="17"/>
      <c r="N36" s="116"/>
    </row>
    <row r="37" spans="1:14">
      <c r="A37" s="117"/>
      <c r="B37" s="117"/>
      <c r="C37" s="117"/>
      <c r="D37" s="117"/>
      <c r="E37" s="126"/>
      <c r="F37" s="126"/>
      <c r="G37" s="117"/>
      <c r="H37" s="117"/>
      <c r="I37" s="120"/>
      <c r="J37" s="117"/>
      <c r="K37" s="16"/>
      <c r="L37" s="6"/>
      <c r="M37" s="17"/>
      <c r="N37" s="117"/>
    </row>
    <row r="38" spans="1:14" ht="28.8">
      <c r="A38" s="115" t="s">
        <v>234</v>
      </c>
      <c r="B38" s="115" t="s">
        <v>219</v>
      </c>
      <c r="C38" s="115" t="s">
        <v>175</v>
      </c>
      <c r="D38" s="115" t="s">
        <v>202</v>
      </c>
      <c r="E38" s="121"/>
      <c r="F38" s="121"/>
      <c r="G38" s="115" t="s">
        <v>301</v>
      </c>
      <c r="H38" s="115" t="s">
        <v>122</v>
      </c>
      <c r="I38" s="118">
        <v>1</v>
      </c>
      <c r="J38" s="115" t="s">
        <v>22</v>
      </c>
      <c r="K38" s="6" t="s">
        <v>448</v>
      </c>
      <c r="L38" s="6" t="s">
        <v>449</v>
      </c>
      <c r="M38" s="15">
        <v>46022</v>
      </c>
      <c r="N38" s="115" t="s">
        <v>22</v>
      </c>
    </row>
    <row r="39" spans="1:14" ht="43.2">
      <c r="A39" s="116"/>
      <c r="B39" s="116"/>
      <c r="C39" s="116"/>
      <c r="D39" s="116"/>
      <c r="E39" s="122"/>
      <c r="F39" s="122"/>
      <c r="G39" s="116"/>
      <c r="H39" s="116"/>
      <c r="I39" s="119"/>
      <c r="J39" s="116"/>
      <c r="K39" s="6" t="s">
        <v>450</v>
      </c>
      <c r="L39" s="6" t="s">
        <v>449</v>
      </c>
      <c r="M39" s="17" t="s">
        <v>451</v>
      </c>
      <c r="N39" s="116"/>
    </row>
    <row r="40" spans="1:14" ht="28.8">
      <c r="A40" s="116"/>
      <c r="B40" s="116"/>
      <c r="C40" s="116"/>
      <c r="D40" s="116"/>
      <c r="E40" s="122"/>
      <c r="F40" s="122"/>
      <c r="G40" s="116"/>
      <c r="H40" s="116"/>
      <c r="I40" s="119"/>
      <c r="J40" s="116"/>
      <c r="K40" s="16" t="s">
        <v>434</v>
      </c>
      <c r="L40" s="6" t="s">
        <v>452</v>
      </c>
      <c r="M40" s="17" t="s">
        <v>453</v>
      </c>
      <c r="N40" s="116"/>
    </row>
    <row r="41" spans="1:14" ht="28.8">
      <c r="A41" s="116"/>
      <c r="B41" s="116"/>
      <c r="C41" s="116"/>
      <c r="D41" s="116"/>
      <c r="E41" s="122"/>
      <c r="F41" s="122"/>
      <c r="G41" s="116"/>
      <c r="H41" s="116"/>
      <c r="I41" s="119"/>
      <c r="J41" s="116"/>
      <c r="K41" s="16" t="s">
        <v>437</v>
      </c>
      <c r="L41" s="6" t="s">
        <v>454</v>
      </c>
      <c r="M41" s="17" t="s">
        <v>455</v>
      </c>
      <c r="N41" s="116"/>
    </row>
    <row r="42" spans="1:14" ht="28.8">
      <c r="A42" s="117"/>
      <c r="B42" s="117"/>
      <c r="C42" s="117"/>
      <c r="D42" s="117"/>
      <c r="E42" s="126"/>
      <c r="F42" s="126"/>
      <c r="G42" s="117"/>
      <c r="H42" s="117"/>
      <c r="I42" s="120"/>
      <c r="J42" s="117"/>
      <c r="K42" s="16" t="s">
        <v>439</v>
      </c>
      <c r="L42" s="6" t="s">
        <v>456</v>
      </c>
      <c r="M42" s="15">
        <v>46022</v>
      </c>
      <c r="N42" s="117"/>
    </row>
    <row r="43" spans="1:14" ht="43.2">
      <c r="A43" s="115" t="s">
        <v>234</v>
      </c>
      <c r="B43" s="115" t="s">
        <v>219</v>
      </c>
      <c r="C43" s="115" t="s">
        <v>175</v>
      </c>
      <c r="D43" s="115" t="s">
        <v>208</v>
      </c>
      <c r="E43" s="121"/>
      <c r="F43" s="121"/>
      <c r="G43" s="115" t="s">
        <v>302</v>
      </c>
      <c r="H43" s="115" t="s">
        <v>123</v>
      </c>
      <c r="I43" s="118">
        <v>1</v>
      </c>
      <c r="J43" s="115" t="s">
        <v>23</v>
      </c>
      <c r="K43" s="19" t="s">
        <v>457</v>
      </c>
      <c r="L43" s="6" t="s">
        <v>449</v>
      </c>
      <c r="M43" s="17" t="s">
        <v>451</v>
      </c>
      <c r="N43" s="115" t="s">
        <v>22</v>
      </c>
    </row>
    <row r="44" spans="1:14" ht="28.8">
      <c r="A44" s="116"/>
      <c r="B44" s="116"/>
      <c r="C44" s="116"/>
      <c r="D44" s="116"/>
      <c r="E44" s="122"/>
      <c r="F44" s="122"/>
      <c r="G44" s="116"/>
      <c r="H44" s="116"/>
      <c r="I44" s="119"/>
      <c r="J44" s="116"/>
      <c r="K44" s="16" t="s">
        <v>434</v>
      </c>
      <c r="L44" s="6" t="s">
        <v>452</v>
      </c>
      <c r="M44" s="17" t="s">
        <v>453</v>
      </c>
      <c r="N44" s="116"/>
    </row>
    <row r="45" spans="1:14" ht="28.8">
      <c r="A45" s="116"/>
      <c r="B45" s="116"/>
      <c r="C45" s="116"/>
      <c r="D45" s="116"/>
      <c r="E45" s="122"/>
      <c r="F45" s="122"/>
      <c r="G45" s="116"/>
      <c r="H45" s="116"/>
      <c r="I45" s="119"/>
      <c r="J45" s="116"/>
      <c r="K45" s="16" t="s">
        <v>437</v>
      </c>
      <c r="L45" s="6" t="s">
        <v>454</v>
      </c>
      <c r="M45" s="17" t="s">
        <v>455</v>
      </c>
      <c r="N45" s="116"/>
    </row>
    <row r="46" spans="1:14" ht="28.8">
      <c r="A46" s="117"/>
      <c r="B46" s="117"/>
      <c r="C46" s="117"/>
      <c r="D46" s="117"/>
      <c r="E46" s="126"/>
      <c r="F46" s="126"/>
      <c r="G46" s="117"/>
      <c r="H46" s="117"/>
      <c r="I46" s="120"/>
      <c r="J46" s="117"/>
      <c r="K46" s="16" t="s">
        <v>439</v>
      </c>
      <c r="L46" s="6" t="s">
        <v>456</v>
      </c>
      <c r="M46" s="15">
        <v>46022</v>
      </c>
      <c r="N46" s="117"/>
    </row>
    <row r="47" spans="1:14">
      <c r="A47" s="115" t="s">
        <v>234</v>
      </c>
      <c r="B47" s="115" t="s">
        <v>219</v>
      </c>
      <c r="C47" s="115" t="s">
        <v>175</v>
      </c>
      <c r="D47" s="115" t="s">
        <v>202</v>
      </c>
      <c r="E47" s="121"/>
      <c r="F47" s="121"/>
      <c r="G47" s="115" t="s">
        <v>280</v>
      </c>
      <c r="H47" s="115" t="s">
        <v>124</v>
      </c>
      <c r="I47" s="118">
        <v>1</v>
      </c>
      <c r="J47" s="115" t="s">
        <v>24</v>
      </c>
      <c r="K47" s="135" t="s">
        <v>458</v>
      </c>
      <c r="L47" s="6"/>
      <c r="M47" s="17"/>
      <c r="N47" s="115" t="s">
        <v>22</v>
      </c>
    </row>
    <row r="48" spans="1:14">
      <c r="A48" s="116"/>
      <c r="B48" s="116"/>
      <c r="C48" s="116"/>
      <c r="D48" s="116"/>
      <c r="E48" s="122"/>
      <c r="F48" s="122"/>
      <c r="G48" s="116"/>
      <c r="H48" s="116"/>
      <c r="I48" s="119"/>
      <c r="J48" s="116"/>
      <c r="K48" s="136"/>
      <c r="L48" s="20">
        <v>45659</v>
      </c>
      <c r="M48" s="15">
        <v>46022</v>
      </c>
      <c r="N48" s="116"/>
    </row>
    <row r="49" spans="1:14">
      <c r="A49" s="116"/>
      <c r="B49" s="116"/>
      <c r="C49" s="116"/>
      <c r="D49" s="116"/>
      <c r="E49" s="122"/>
      <c r="F49" s="122"/>
      <c r="G49" s="116"/>
      <c r="H49" s="116"/>
      <c r="I49" s="119"/>
      <c r="J49" s="116"/>
      <c r="K49" s="136"/>
      <c r="L49" s="6"/>
      <c r="M49" s="17"/>
      <c r="N49" s="116"/>
    </row>
    <row r="50" spans="1:14">
      <c r="A50" s="117"/>
      <c r="B50" s="117"/>
      <c r="C50" s="117"/>
      <c r="D50" s="117"/>
      <c r="E50" s="126"/>
      <c r="F50" s="126"/>
      <c r="G50" s="117"/>
      <c r="H50" s="117"/>
      <c r="I50" s="120"/>
      <c r="J50" s="117"/>
      <c r="K50" s="134"/>
      <c r="L50" s="6"/>
      <c r="M50" s="17"/>
      <c r="N50" s="117"/>
    </row>
    <row r="51" spans="1:14" ht="28.8">
      <c r="A51" s="115" t="s">
        <v>234</v>
      </c>
      <c r="B51" s="115" t="s">
        <v>219</v>
      </c>
      <c r="C51" s="115" t="s">
        <v>175</v>
      </c>
      <c r="D51" s="115" t="s">
        <v>190</v>
      </c>
      <c r="E51" s="121"/>
      <c r="F51" s="121"/>
      <c r="G51" s="115" t="s">
        <v>65</v>
      </c>
      <c r="H51" s="115" t="s">
        <v>125</v>
      </c>
      <c r="I51" s="118">
        <v>1</v>
      </c>
      <c r="J51" s="115" t="s">
        <v>25</v>
      </c>
      <c r="K51" s="133" t="s">
        <v>459</v>
      </c>
      <c r="L51" s="6" t="s">
        <v>449</v>
      </c>
      <c r="M51" s="17" t="s">
        <v>451</v>
      </c>
      <c r="N51" s="115" t="s">
        <v>22</v>
      </c>
    </row>
    <row r="52" spans="1:14">
      <c r="A52" s="116"/>
      <c r="B52" s="116"/>
      <c r="C52" s="116"/>
      <c r="D52" s="116"/>
      <c r="E52" s="122"/>
      <c r="F52" s="122"/>
      <c r="G52" s="116"/>
      <c r="H52" s="116"/>
      <c r="I52" s="119"/>
      <c r="J52" s="116"/>
      <c r="K52" s="134"/>
      <c r="L52" s="6"/>
      <c r="M52" s="17"/>
      <c r="N52" s="116"/>
    </row>
    <row r="53" spans="1:14" ht="28.8">
      <c r="A53" s="116"/>
      <c r="B53" s="116"/>
      <c r="C53" s="116"/>
      <c r="D53" s="116"/>
      <c r="E53" s="122"/>
      <c r="F53" s="122"/>
      <c r="G53" s="116"/>
      <c r="H53" s="116"/>
      <c r="I53" s="119"/>
      <c r="J53" s="116"/>
      <c r="K53" s="6" t="s">
        <v>460</v>
      </c>
      <c r="L53" s="17" t="s">
        <v>451</v>
      </c>
      <c r="M53" s="15">
        <v>46022</v>
      </c>
      <c r="N53" s="116"/>
    </row>
    <row r="54" spans="1:14" ht="28.8">
      <c r="A54" s="117"/>
      <c r="B54" s="117"/>
      <c r="C54" s="117"/>
      <c r="D54" s="117"/>
      <c r="E54" s="126"/>
      <c r="F54" s="126"/>
      <c r="G54" s="117"/>
      <c r="H54" s="117"/>
      <c r="I54" s="120"/>
      <c r="J54" s="117"/>
      <c r="K54" s="6" t="s">
        <v>461</v>
      </c>
      <c r="L54" s="17" t="s">
        <v>451</v>
      </c>
      <c r="M54" s="15">
        <v>46022</v>
      </c>
      <c r="N54" s="117"/>
    </row>
    <row r="55" spans="1:14" ht="144">
      <c r="A55" s="6" t="s">
        <v>234</v>
      </c>
      <c r="B55" s="6" t="s">
        <v>219</v>
      </c>
      <c r="C55" s="6" t="s">
        <v>175</v>
      </c>
      <c r="D55" s="6" t="s">
        <v>206</v>
      </c>
      <c r="E55" s="6"/>
      <c r="F55" s="6"/>
      <c r="G55" s="8" t="s">
        <v>303</v>
      </c>
      <c r="H55" s="8" t="s">
        <v>126</v>
      </c>
      <c r="I55" s="7">
        <v>1</v>
      </c>
      <c r="J55" s="6" t="s">
        <v>26</v>
      </c>
      <c r="K55" s="6" t="s">
        <v>462</v>
      </c>
      <c r="L55" s="21">
        <v>45703</v>
      </c>
      <c r="M55" s="21">
        <v>45823</v>
      </c>
      <c r="N55" s="8" t="s">
        <v>463</v>
      </c>
    </row>
    <row r="56" spans="1:14" ht="201.6">
      <c r="A56" s="6" t="s">
        <v>234</v>
      </c>
      <c r="B56" s="6" t="s">
        <v>219</v>
      </c>
      <c r="C56" s="6" t="s">
        <v>175</v>
      </c>
      <c r="D56" s="6" t="s">
        <v>191</v>
      </c>
      <c r="E56" s="6"/>
      <c r="F56" s="6"/>
      <c r="G56" s="8" t="s">
        <v>304</v>
      </c>
      <c r="H56" s="8" t="s">
        <v>127</v>
      </c>
      <c r="I56" s="7">
        <v>1</v>
      </c>
      <c r="J56" s="6" t="s">
        <v>26</v>
      </c>
      <c r="K56" s="6" t="s">
        <v>464</v>
      </c>
      <c r="L56" s="21">
        <v>45671</v>
      </c>
      <c r="M56" s="21">
        <v>45756</v>
      </c>
      <c r="N56" s="6" t="s">
        <v>463</v>
      </c>
    </row>
    <row r="57" spans="1:14" ht="360">
      <c r="A57" s="6" t="s">
        <v>234</v>
      </c>
      <c r="B57" s="6" t="s">
        <v>219</v>
      </c>
      <c r="C57" s="6" t="s">
        <v>175</v>
      </c>
      <c r="D57" s="6" t="s">
        <v>198</v>
      </c>
      <c r="E57" s="6"/>
      <c r="F57" s="6"/>
      <c r="G57" s="8" t="s">
        <v>305</v>
      </c>
      <c r="H57" s="8" t="s">
        <v>128</v>
      </c>
      <c r="I57" s="7">
        <v>1</v>
      </c>
      <c r="J57" s="6" t="s">
        <v>26</v>
      </c>
      <c r="K57" s="6" t="s">
        <v>465</v>
      </c>
      <c r="L57" s="21">
        <v>45671</v>
      </c>
      <c r="M57" s="21">
        <v>45885</v>
      </c>
      <c r="N57" s="6" t="s">
        <v>463</v>
      </c>
    </row>
    <row r="58" spans="1:14" ht="273.60000000000002">
      <c r="A58" s="6" t="s">
        <v>234</v>
      </c>
      <c r="B58" s="6" t="s">
        <v>219</v>
      </c>
      <c r="C58" s="6" t="s">
        <v>175</v>
      </c>
      <c r="D58" s="6" t="s">
        <v>189</v>
      </c>
      <c r="E58" s="6"/>
      <c r="F58" s="6"/>
      <c r="G58" s="8" t="s">
        <v>306</v>
      </c>
      <c r="H58" s="8" t="s">
        <v>129</v>
      </c>
      <c r="I58" s="7">
        <v>1</v>
      </c>
      <c r="J58" s="6" t="s">
        <v>27</v>
      </c>
      <c r="K58" s="6" t="s">
        <v>466</v>
      </c>
      <c r="L58" s="21">
        <v>45671</v>
      </c>
      <c r="M58" s="21">
        <v>46022</v>
      </c>
      <c r="N58" s="6" t="s">
        <v>463</v>
      </c>
    </row>
    <row r="59" spans="1:14" ht="86.4">
      <c r="A59" s="6" t="s">
        <v>234</v>
      </c>
      <c r="B59" s="6" t="s">
        <v>219</v>
      </c>
      <c r="C59" s="6" t="s">
        <v>175</v>
      </c>
      <c r="D59" s="6" t="s">
        <v>206</v>
      </c>
      <c r="E59" s="6"/>
      <c r="F59" s="6"/>
      <c r="G59" s="8" t="s">
        <v>307</v>
      </c>
      <c r="H59" s="8" t="s">
        <v>130</v>
      </c>
      <c r="I59" s="7">
        <v>1</v>
      </c>
      <c r="J59" s="6" t="s">
        <v>27</v>
      </c>
      <c r="K59" s="6" t="s">
        <v>467</v>
      </c>
      <c r="L59" s="21">
        <v>45671</v>
      </c>
      <c r="M59" s="21">
        <v>46022</v>
      </c>
      <c r="N59" s="6" t="s">
        <v>463</v>
      </c>
    </row>
    <row r="60" spans="1:14" ht="158.4">
      <c r="A60" s="6" t="s">
        <v>234</v>
      </c>
      <c r="B60" s="6" t="s">
        <v>219</v>
      </c>
      <c r="C60" s="6" t="s">
        <v>175</v>
      </c>
      <c r="D60" s="6" t="s">
        <v>206</v>
      </c>
      <c r="E60" s="6"/>
      <c r="F60" s="6"/>
      <c r="G60" s="8" t="s">
        <v>308</v>
      </c>
      <c r="H60" s="8" t="s">
        <v>131</v>
      </c>
      <c r="I60" s="7">
        <v>100</v>
      </c>
      <c r="J60" s="6" t="s">
        <v>27</v>
      </c>
      <c r="K60" s="6" t="s">
        <v>468</v>
      </c>
      <c r="L60" s="21">
        <v>45671</v>
      </c>
      <c r="M60" s="21">
        <v>45961</v>
      </c>
      <c r="N60" s="6" t="s">
        <v>463</v>
      </c>
    </row>
    <row r="61" spans="1:14" ht="216">
      <c r="A61" s="6" t="s">
        <v>234</v>
      </c>
      <c r="B61" s="6" t="s">
        <v>219</v>
      </c>
      <c r="C61" s="6" t="s">
        <v>175</v>
      </c>
      <c r="D61" s="6" t="s">
        <v>189</v>
      </c>
      <c r="E61" s="6"/>
      <c r="F61" s="6"/>
      <c r="G61" s="8" t="s">
        <v>246</v>
      </c>
      <c r="H61" s="8" t="s">
        <v>132</v>
      </c>
      <c r="I61" s="7">
        <v>120</v>
      </c>
      <c r="J61" s="6" t="s">
        <v>27</v>
      </c>
      <c r="K61" s="6" t="s">
        <v>469</v>
      </c>
      <c r="L61" s="21">
        <v>45671</v>
      </c>
      <c r="M61" s="21" t="s">
        <v>470</v>
      </c>
      <c r="N61" s="6" t="s">
        <v>463</v>
      </c>
    </row>
    <row r="62" spans="1:14" ht="216">
      <c r="A62" s="6" t="s">
        <v>234</v>
      </c>
      <c r="B62" s="6" t="s">
        <v>219</v>
      </c>
      <c r="C62" s="6" t="s">
        <v>175</v>
      </c>
      <c r="D62" s="6" t="s">
        <v>189</v>
      </c>
      <c r="E62" s="6"/>
      <c r="F62" s="6"/>
      <c r="G62" s="8" t="s">
        <v>246</v>
      </c>
      <c r="H62" s="8" t="s">
        <v>133</v>
      </c>
      <c r="I62" s="7">
        <v>50</v>
      </c>
      <c r="J62" s="6" t="s">
        <v>27</v>
      </c>
      <c r="K62" s="6" t="s">
        <v>471</v>
      </c>
      <c r="L62" s="21">
        <v>45671</v>
      </c>
      <c r="M62" s="21">
        <v>46022</v>
      </c>
      <c r="N62" s="6" t="s">
        <v>463</v>
      </c>
    </row>
    <row r="63" spans="1:14" ht="216">
      <c r="A63" s="6" t="s">
        <v>234</v>
      </c>
      <c r="B63" s="6" t="s">
        <v>219</v>
      </c>
      <c r="C63" s="6" t="s">
        <v>175</v>
      </c>
      <c r="D63" s="6" t="s">
        <v>188</v>
      </c>
      <c r="E63" s="6"/>
      <c r="F63" s="6"/>
      <c r="G63" s="8" t="s">
        <v>309</v>
      </c>
      <c r="H63" s="8" t="s">
        <v>134</v>
      </c>
      <c r="I63" s="7">
        <v>1</v>
      </c>
      <c r="J63" s="6" t="s">
        <v>27</v>
      </c>
      <c r="K63" s="6" t="s">
        <v>472</v>
      </c>
      <c r="L63" s="21">
        <v>45671</v>
      </c>
      <c r="M63" s="21">
        <v>46022</v>
      </c>
      <c r="N63" s="6" t="s">
        <v>463</v>
      </c>
    </row>
    <row r="64" spans="1:14" ht="129.6">
      <c r="A64" s="6" t="s">
        <v>234</v>
      </c>
      <c r="B64" s="6" t="s">
        <v>219</v>
      </c>
      <c r="C64" s="6" t="s">
        <v>175</v>
      </c>
      <c r="D64" s="6" t="s">
        <v>206</v>
      </c>
      <c r="E64" s="6"/>
      <c r="F64" s="6"/>
      <c r="G64" s="8" t="s">
        <v>310</v>
      </c>
      <c r="H64" s="8" t="s">
        <v>135</v>
      </c>
      <c r="I64" s="7">
        <v>1</v>
      </c>
      <c r="J64" s="6" t="s">
        <v>27</v>
      </c>
      <c r="K64" s="6" t="s">
        <v>473</v>
      </c>
      <c r="L64" s="21">
        <v>45671</v>
      </c>
      <c r="M64" s="21">
        <v>46022</v>
      </c>
      <c r="N64" s="6" t="s">
        <v>463</v>
      </c>
    </row>
    <row r="65" spans="1:14" ht="216">
      <c r="A65" s="6" t="s">
        <v>234</v>
      </c>
      <c r="B65" s="6" t="s">
        <v>219</v>
      </c>
      <c r="C65" s="6" t="s">
        <v>175</v>
      </c>
      <c r="D65" s="6" t="s">
        <v>206</v>
      </c>
      <c r="E65" s="6"/>
      <c r="F65" s="6"/>
      <c r="G65" s="8" t="s">
        <v>311</v>
      </c>
      <c r="H65" s="8" t="s">
        <v>136</v>
      </c>
      <c r="I65" s="7">
        <v>100</v>
      </c>
      <c r="J65" s="6" t="s">
        <v>27</v>
      </c>
      <c r="K65" s="6" t="s">
        <v>474</v>
      </c>
      <c r="L65" s="21">
        <v>45671</v>
      </c>
      <c r="M65" s="21">
        <v>46022</v>
      </c>
      <c r="N65" s="6" t="s">
        <v>463</v>
      </c>
    </row>
    <row r="66" spans="1:14" ht="288">
      <c r="A66" s="6" t="s">
        <v>234</v>
      </c>
      <c r="B66" s="6" t="s">
        <v>219</v>
      </c>
      <c r="C66" s="6" t="s">
        <v>175</v>
      </c>
      <c r="D66" s="6" t="s">
        <v>206</v>
      </c>
      <c r="E66" s="6"/>
      <c r="F66" s="6"/>
      <c r="G66" s="8" t="s">
        <v>267</v>
      </c>
      <c r="H66" s="8" t="s">
        <v>137</v>
      </c>
      <c r="I66" s="7">
        <v>1</v>
      </c>
      <c r="J66" s="6" t="s">
        <v>27</v>
      </c>
      <c r="K66" s="6" t="s">
        <v>475</v>
      </c>
      <c r="L66" s="21">
        <v>45671</v>
      </c>
      <c r="M66" s="21">
        <v>46022</v>
      </c>
      <c r="N66" s="6" t="s">
        <v>463</v>
      </c>
    </row>
    <row r="67" spans="1:14" ht="201.6">
      <c r="A67" s="6" t="s">
        <v>234</v>
      </c>
      <c r="B67" s="6" t="s">
        <v>219</v>
      </c>
      <c r="C67" s="6" t="s">
        <v>175</v>
      </c>
      <c r="D67" s="6" t="s">
        <v>206</v>
      </c>
      <c r="E67" s="6"/>
      <c r="F67" s="6"/>
      <c r="G67" s="8" t="s">
        <v>267</v>
      </c>
      <c r="H67" s="8" t="s">
        <v>138</v>
      </c>
      <c r="I67" s="7">
        <v>350</v>
      </c>
      <c r="J67" s="6" t="s">
        <v>28</v>
      </c>
      <c r="K67" s="6" t="s">
        <v>476</v>
      </c>
      <c r="L67" s="21">
        <v>45671</v>
      </c>
      <c r="M67" s="21">
        <v>46022</v>
      </c>
      <c r="N67" s="6" t="s">
        <v>463</v>
      </c>
    </row>
    <row r="68" spans="1:14" ht="129.6">
      <c r="A68" s="6" t="s">
        <v>234</v>
      </c>
      <c r="B68" s="6" t="s">
        <v>219</v>
      </c>
      <c r="C68" s="6" t="s">
        <v>175</v>
      </c>
      <c r="D68" s="6" t="s">
        <v>206</v>
      </c>
      <c r="E68" s="6"/>
      <c r="F68" s="6"/>
      <c r="G68" s="8" t="s">
        <v>267</v>
      </c>
      <c r="H68" s="8" t="s">
        <v>139</v>
      </c>
      <c r="I68" s="7">
        <v>1</v>
      </c>
      <c r="J68" s="6" t="s">
        <v>29</v>
      </c>
      <c r="K68" s="6" t="s">
        <v>477</v>
      </c>
      <c r="L68" s="21">
        <v>45671</v>
      </c>
      <c r="M68" s="21">
        <v>46022</v>
      </c>
      <c r="N68" s="6" t="s">
        <v>463</v>
      </c>
    </row>
    <row r="69" spans="1:14" ht="144">
      <c r="A69" s="6" t="s">
        <v>234</v>
      </c>
      <c r="B69" s="6" t="s">
        <v>219</v>
      </c>
      <c r="C69" s="6" t="s">
        <v>175</v>
      </c>
      <c r="D69" s="6" t="s">
        <v>188</v>
      </c>
      <c r="E69" s="6"/>
      <c r="F69" s="6"/>
      <c r="G69" s="8" t="s">
        <v>312</v>
      </c>
      <c r="H69" s="8" t="s">
        <v>140</v>
      </c>
      <c r="I69" s="7">
        <v>200</v>
      </c>
      <c r="J69" s="6" t="s">
        <v>30</v>
      </c>
      <c r="K69" s="6" t="s">
        <v>478</v>
      </c>
      <c r="L69" s="21">
        <v>45671</v>
      </c>
      <c r="M69" s="21">
        <v>46022</v>
      </c>
      <c r="N69" s="6" t="s">
        <v>463</v>
      </c>
    </row>
    <row r="70" spans="1:14" ht="148.19999999999999" customHeight="1">
      <c r="A70" s="6" t="s">
        <v>234</v>
      </c>
      <c r="B70" s="6" t="s">
        <v>219</v>
      </c>
      <c r="C70" s="6" t="s">
        <v>175</v>
      </c>
      <c r="D70" s="6" t="s">
        <v>206</v>
      </c>
      <c r="E70" s="6"/>
      <c r="F70" s="6"/>
      <c r="G70" s="8" t="s">
        <v>267</v>
      </c>
      <c r="H70" s="8" t="s">
        <v>141</v>
      </c>
      <c r="I70" s="7">
        <v>1</v>
      </c>
      <c r="J70" s="6" t="s">
        <v>31</v>
      </c>
      <c r="K70" s="6" t="s">
        <v>479</v>
      </c>
      <c r="L70" s="21">
        <v>45671</v>
      </c>
      <c r="M70" s="21">
        <v>46022</v>
      </c>
      <c r="N70" s="6" t="s">
        <v>463</v>
      </c>
    </row>
    <row r="71" spans="1:14" ht="86.4">
      <c r="A71" s="22" t="s">
        <v>227</v>
      </c>
      <c r="B71" s="22" t="s">
        <v>216</v>
      </c>
      <c r="C71" s="22" t="s">
        <v>170</v>
      </c>
      <c r="D71" s="22" t="s">
        <v>198</v>
      </c>
      <c r="E71" s="22"/>
      <c r="F71" s="22"/>
      <c r="G71" s="23" t="s">
        <v>279</v>
      </c>
      <c r="H71" s="23" t="s">
        <v>89</v>
      </c>
      <c r="I71" s="24">
        <v>60</v>
      </c>
      <c r="J71" s="22" t="s">
        <v>18</v>
      </c>
      <c r="K71" s="25" t="s">
        <v>480</v>
      </c>
      <c r="L71" s="22"/>
      <c r="M71" s="22"/>
      <c r="N71" s="22"/>
    </row>
    <row r="72" spans="1:14" ht="144">
      <c r="A72" s="26" t="s">
        <v>231</v>
      </c>
      <c r="B72" s="26" t="s">
        <v>215</v>
      </c>
      <c r="C72" s="26" t="s">
        <v>214</v>
      </c>
      <c r="D72" s="26" t="s">
        <v>183</v>
      </c>
      <c r="E72" s="26" t="s">
        <v>481</v>
      </c>
      <c r="F72" s="27">
        <v>1</v>
      </c>
      <c r="G72" s="27" t="s">
        <v>284</v>
      </c>
      <c r="H72" s="27" t="s">
        <v>100</v>
      </c>
      <c r="I72" s="28">
        <v>1</v>
      </c>
      <c r="J72" s="26" t="s">
        <v>18</v>
      </c>
      <c r="K72" s="29" t="s">
        <v>482</v>
      </c>
      <c r="L72" s="30">
        <v>45838</v>
      </c>
      <c r="M72" s="30">
        <v>45992</v>
      </c>
      <c r="N72" s="26" t="s">
        <v>483</v>
      </c>
    </row>
    <row r="73" spans="1:14" ht="129.6">
      <c r="A73" s="26" t="s">
        <v>231</v>
      </c>
      <c r="B73" s="26" t="s">
        <v>215</v>
      </c>
      <c r="C73" s="26" t="s">
        <v>214</v>
      </c>
      <c r="D73" s="26" t="s">
        <v>194</v>
      </c>
      <c r="E73" s="26" t="s">
        <v>484</v>
      </c>
      <c r="F73" s="27">
        <v>1</v>
      </c>
      <c r="G73" s="27" t="s">
        <v>285</v>
      </c>
      <c r="H73" s="27" t="s">
        <v>101</v>
      </c>
      <c r="I73" s="28">
        <v>1</v>
      </c>
      <c r="J73" s="26" t="s">
        <v>18</v>
      </c>
      <c r="K73" s="26" t="s">
        <v>485</v>
      </c>
      <c r="L73" s="30">
        <v>45678</v>
      </c>
      <c r="M73" s="30">
        <v>45838</v>
      </c>
      <c r="N73" s="26" t="s">
        <v>483</v>
      </c>
    </row>
    <row r="74" spans="1:14" ht="230.4">
      <c r="A74" s="26" t="s">
        <v>231</v>
      </c>
      <c r="B74" s="26" t="s">
        <v>215</v>
      </c>
      <c r="C74" s="26" t="s">
        <v>214</v>
      </c>
      <c r="D74" s="26" t="s">
        <v>191</v>
      </c>
      <c r="E74" s="26" t="s">
        <v>486</v>
      </c>
      <c r="F74" s="27">
        <v>100</v>
      </c>
      <c r="G74" s="27" t="s">
        <v>286</v>
      </c>
      <c r="H74" s="27" t="s">
        <v>102</v>
      </c>
      <c r="I74" s="28">
        <v>100</v>
      </c>
      <c r="J74" s="26" t="s">
        <v>18</v>
      </c>
      <c r="K74" s="26" t="s">
        <v>487</v>
      </c>
      <c r="L74" s="30">
        <v>45708</v>
      </c>
      <c r="M74" s="30">
        <v>46022</v>
      </c>
      <c r="N74" s="26" t="s">
        <v>483</v>
      </c>
    </row>
    <row r="75" spans="1:14" ht="158.4">
      <c r="A75" s="26" t="s">
        <v>231</v>
      </c>
      <c r="B75" s="26" t="s">
        <v>215</v>
      </c>
      <c r="C75" s="26" t="s">
        <v>214</v>
      </c>
      <c r="D75" s="26" t="s">
        <v>193</v>
      </c>
      <c r="E75" s="26" t="s">
        <v>488</v>
      </c>
      <c r="F75" s="27">
        <v>300</v>
      </c>
      <c r="G75" s="27" t="s">
        <v>287</v>
      </c>
      <c r="H75" s="27" t="s">
        <v>103</v>
      </c>
      <c r="I75" s="28">
        <v>300</v>
      </c>
      <c r="J75" s="26" t="s">
        <v>18</v>
      </c>
      <c r="K75" s="31" t="s">
        <v>489</v>
      </c>
      <c r="L75" s="30">
        <v>45678</v>
      </c>
      <c r="M75" s="30">
        <v>45992</v>
      </c>
      <c r="N75" s="26" t="s">
        <v>483</v>
      </c>
    </row>
    <row r="76" spans="1:14" ht="187.2">
      <c r="A76" s="32" t="s">
        <v>231</v>
      </c>
      <c r="B76" s="32" t="s">
        <v>215</v>
      </c>
      <c r="C76" s="32" t="s">
        <v>214</v>
      </c>
      <c r="D76" s="32" t="s">
        <v>193</v>
      </c>
      <c r="E76" s="32" t="s">
        <v>490</v>
      </c>
      <c r="F76" s="33">
        <v>120</v>
      </c>
      <c r="G76" s="33" t="s">
        <v>254</v>
      </c>
      <c r="H76" s="33" t="s">
        <v>104</v>
      </c>
      <c r="I76" s="34">
        <v>120</v>
      </c>
      <c r="J76" s="32" t="s">
        <v>18</v>
      </c>
      <c r="K76" s="32" t="s">
        <v>491</v>
      </c>
      <c r="L76" s="35">
        <v>45691</v>
      </c>
      <c r="M76" s="35">
        <v>46022</v>
      </c>
      <c r="N76" s="32" t="s">
        <v>483</v>
      </c>
    </row>
    <row r="77" spans="1:14" ht="86.4">
      <c r="A77" s="26" t="s">
        <v>231</v>
      </c>
      <c r="B77" s="26" t="s">
        <v>215</v>
      </c>
      <c r="C77" s="26" t="s">
        <v>214</v>
      </c>
      <c r="D77" s="26" t="s">
        <v>193</v>
      </c>
      <c r="E77" s="26" t="s">
        <v>492</v>
      </c>
      <c r="F77" s="27">
        <v>260</v>
      </c>
      <c r="G77" s="27" t="s">
        <v>288</v>
      </c>
      <c r="H77" s="27" t="s">
        <v>105</v>
      </c>
      <c r="I77" s="28">
        <v>260</v>
      </c>
      <c r="J77" s="26" t="s">
        <v>18</v>
      </c>
      <c r="K77" s="26" t="s">
        <v>493</v>
      </c>
      <c r="L77" s="30">
        <v>45823</v>
      </c>
      <c r="M77" s="30">
        <v>46006</v>
      </c>
      <c r="N77" s="26" t="s">
        <v>483</v>
      </c>
    </row>
    <row r="78" spans="1:14" ht="86.4">
      <c r="A78" s="22" t="s">
        <v>235</v>
      </c>
      <c r="B78" s="22" t="s">
        <v>219</v>
      </c>
      <c r="C78" s="22" t="s">
        <v>176</v>
      </c>
      <c r="D78" s="22" t="s">
        <v>193</v>
      </c>
      <c r="E78" s="22"/>
      <c r="F78" s="22"/>
      <c r="G78" s="23" t="s">
        <v>315</v>
      </c>
      <c r="H78" s="23" t="s">
        <v>145</v>
      </c>
      <c r="I78" s="24">
        <v>8</v>
      </c>
      <c r="J78" s="22" t="s">
        <v>18</v>
      </c>
      <c r="K78" s="25" t="s">
        <v>494</v>
      </c>
      <c r="L78" s="22"/>
      <c r="M78" s="22"/>
      <c r="N78" s="22"/>
    </row>
    <row r="79" spans="1:14" ht="86.4">
      <c r="A79" s="36" t="s">
        <v>235</v>
      </c>
      <c r="B79" s="36" t="s">
        <v>219</v>
      </c>
      <c r="C79" s="36" t="s">
        <v>176</v>
      </c>
      <c r="D79" s="36" t="s">
        <v>193</v>
      </c>
      <c r="E79" s="36" t="s">
        <v>495</v>
      </c>
      <c r="F79" s="36">
        <v>18</v>
      </c>
      <c r="G79" s="37" t="s">
        <v>316</v>
      </c>
      <c r="H79" s="37" t="s">
        <v>146</v>
      </c>
      <c r="I79" s="38">
        <v>18</v>
      </c>
      <c r="J79" s="36" t="s">
        <v>18</v>
      </c>
      <c r="K79" s="36" t="s">
        <v>496</v>
      </c>
      <c r="L79" s="39">
        <v>45708</v>
      </c>
      <c r="M79" s="39">
        <v>46022</v>
      </c>
      <c r="N79" s="36" t="s">
        <v>497</v>
      </c>
    </row>
    <row r="80" spans="1:14" ht="409.6">
      <c r="A80" s="36" t="s">
        <v>236</v>
      </c>
      <c r="B80" s="36" t="s">
        <v>218</v>
      </c>
      <c r="C80" s="36" t="s">
        <v>177</v>
      </c>
      <c r="D80" s="36" t="s">
        <v>196</v>
      </c>
      <c r="E80" s="36" t="s">
        <v>498</v>
      </c>
      <c r="F80" s="38">
        <v>75000</v>
      </c>
      <c r="G80" s="37" t="s">
        <v>320</v>
      </c>
      <c r="H80" s="37" t="s">
        <v>147</v>
      </c>
      <c r="I80" s="38">
        <v>75000</v>
      </c>
      <c r="J80" s="36" t="s">
        <v>18</v>
      </c>
      <c r="K80" s="36" t="s">
        <v>499</v>
      </c>
      <c r="L80" s="39">
        <v>45748</v>
      </c>
      <c r="M80" s="39">
        <v>46022</v>
      </c>
      <c r="N80" s="36" t="s">
        <v>497</v>
      </c>
    </row>
    <row r="81" spans="1:14" ht="129.6">
      <c r="A81" s="40" t="s">
        <v>238</v>
      </c>
      <c r="B81" s="40" t="s">
        <v>218</v>
      </c>
      <c r="C81" s="40" t="s">
        <v>179</v>
      </c>
      <c r="D81" s="40" t="s">
        <v>193</v>
      </c>
      <c r="E81" s="40" t="s">
        <v>500</v>
      </c>
      <c r="F81" s="40">
        <v>8000</v>
      </c>
      <c r="G81" s="41" t="s">
        <v>329</v>
      </c>
      <c r="H81" s="41" t="s">
        <v>158</v>
      </c>
      <c r="I81" s="42">
        <v>8000</v>
      </c>
      <c r="J81" s="40" t="s">
        <v>18</v>
      </c>
      <c r="K81" s="40" t="s">
        <v>501</v>
      </c>
      <c r="L81" s="43">
        <v>45717</v>
      </c>
      <c r="M81" s="43">
        <v>46022</v>
      </c>
      <c r="N81" s="40" t="s">
        <v>502</v>
      </c>
    </row>
    <row r="82" spans="1:14" ht="129.6">
      <c r="A82" s="40" t="s">
        <v>238</v>
      </c>
      <c r="B82" s="40" t="s">
        <v>218</v>
      </c>
      <c r="C82" s="40" t="s">
        <v>179</v>
      </c>
      <c r="D82" s="40" t="s">
        <v>193</v>
      </c>
      <c r="E82" s="40" t="s">
        <v>500</v>
      </c>
      <c r="F82" s="40">
        <v>4</v>
      </c>
      <c r="G82" s="41" t="s">
        <v>330</v>
      </c>
      <c r="H82" s="41" t="s">
        <v>159</v>
      </c>
      <c r="I82" s="42">
        <v>4</v>
      </c>
      <c r="J82" s="40" t="s">
        <v>18</v>
      </c>
      <c r="K82" s="40" t="s">
        <v>503</v>
      </c>
      <c r="L82" s="43">
        <v>45717</v>
      </c>
      <c r="M82" s="43">
        <v>46022</v>
      </c>
      <c r="N82" s="40" t="s">
        <v>502</v>
      </c>
    </row>
    <row r="83" spans="1:14" ht="66">
      <c r="A83" s="9" t="s">
        <v>225</v>
      </c>
      <c r="B83" s="9" t="s">
        <v>216</v>
      </c>
      <c r="C83" s="9" t="s">
        <v>168</v>
      </c>
      <c r="D83" s="9" t="s">
        <v>197</v>
      </c>
      <c r="E83" s="9"/>
      <c r="F83" s="9"/>
      <c r="G83" s="44" t="s">
        <v>271</v>
      </c>
      <c r="H83" s="44" t="s">
        <v>80</v>
      </c>
      <c r="I83" s="45">
        <v>1</v>
      </c>
      <c r="J83" s="9" t="s">
        <v>17</v>
      </c>
      <c r="K83" s="9" t="s">
        <v>349</v>
      </c>
      <c r="L83" s="10">
        <v>45689</v>
      </c>
      <c r="M83" s="10">
        <v>45992</v>
      </c>
      <c r="N83" s="9" t="s">
        <v>350</v>
      </c>
    </row>
    <row r="84" spans="1:14" ht="66">
      <c r="A84" s="9" t="s">
        <v>226</v>
      </c>
      <c r="B84" s="9" t="s">
        <v>216</v>
      </c>
      <c r="C84" s="9" t="s">
        <v>169</v>
      </c>
      <c r="D84" s="9" t="s">
        <v>198</v>
      </c>
      <c r="E84" s="9"/>
      <c r="F84" s="9"/>
      <c r="G84" s="44" t="s">
        <v>246</v>
      </c>
      <c r="H84" s="44" t="s">
        <v>82</v>
      </c>
      <c r="I84" s="44">
        <v>1000</v>
      </c>
      <c r="J84" s="9" t="s">
        <v>17</v>
      </c>
      <c r="K84" s="9" t="s">
        <v>351</v>
      </c>
      <c r="L84" s="10">
        <v>45748</v>
      </c>
      <c r="M84" s="10">
        <v>45960</v>
      </c>
      <c r="N84" s="9" t="s">
        <v>352</v>
      </c>
    </row>
    <row r="85" spans="1:14" ht="66">
      <c r="A85" s="9" t="s">
        <v>226</v>
      </c>
      <c r="B85" s="9" t="s">
        <v>216</v>
      </c>
      <c r="C85" s="9" t="s">
        <v>169</v>
      </c>
      <c r="D85" s="9" t="s">
        <v>197</v>
      </c>
      <c r="E85" s="9"/>
      <c r="F85" s="9"/>
      <c r="G85" s="44" t="s">
        <v>276</v>
      </c>
      <c r="H85" s="44" t="s">
        <v>86</v>
      </c>
      <c r="I85" s="44">
        <v>2</v>
      </c>
      <c r="J85" s="9" t="s">
        <v>17</v>
      </c>
      <c r="K85" s="9" t="s">
        <v>353</v>
      </c>
      <c r="L85" s="10">
        <v>45689</v>
      </c>
      <c r="M85" s="10">
        <v>46022</v>
      </c>
      <c r="N85" s="9" t="s">
        <v>352</v>
      </c>
    </row>
    <row r="86" spans="1:14" ht="66">
      <c r="A86" s="9" t="s">
        <v>226</v>
      </c>
      <c r="B86" s="9" t="s">
        <v>216</v>
      </c>
      <c r="C86" s="9" t="s">
        <v>169</v>
      </c>
      <c r="D86" s="9" t="s">
        <v>197</v>
      </c>
      <c r="E86" s="9"/>
      <c r="F86" s="9"/>
      <c r="G86" s="44" t="s">
        <v>275</v>
      </c>
      <c r="H86" s="44" t="s">
        <v>85</v>
      </c>
      <c r="I86" s="45">
        <v>1200</v>
      </c>
      <c r="J86" s="9" t="s">
        <v>17</v>
      </c>
      <c r="K86" s="9" t="s">
        <v>354</v>
      </c>
      <c r="L86" s="10">
        <v>45659</v>
      </c>
      <c r="M86" s="10">
        <v>45747</v>
      </c>
      <c r="N86" s="9" t="s">
        <v>352</v>
      </c>
    </row>
    <row r="87" spans="1:14" ht="66">
      <c r="A87" s="9" t="s">
        <v>226</v>
      </c>
      <c r="B87" s="9" t="s">
        <v>216</v>
      </c>
      <c r="C87" s="9" t="s">
        <v>169</v>
      </c>
      <c r="D87" s="9" t="s">
        <v>198</v>
      </c>
      <c r="E87" s="9"/>
      <c r="F87" s="9"/>
      <c r="G87" s="44" t="s">
        <v>272</v>
      </c>
      <c r="H87" s="44" t="s">
        <v>81</v>
      </c>
      <c r="I87" s="45">
        <v>2000</v>
      </c>
      <c r="J87" s="9" t="s">
        <v>17</v>
      </c>
      <c r="K87" s="9" t="s">
        <v>355</v>
      </c>
      <c r="L87" s="10">
        <v>45689</v>
      </c>
      <c r="M87" s="10">
        <v>45992</v>
      </c>
      <c r="N87" s="9" t="s">
        <v>356</v>
      </c>
    </row>
    <row r="88" spans="1:14" ht="66">
      <c r="A88" s="9" t="s">
        <v>226</v>
      </c>
      <c r="B88" s="9" t="s">
        <v>216</v>
      </c>
      <c r="C88" s="9" t="s">
        <v>169</v>
      </c>
      <c r="D88" s="9" t="s">
        <v>198</v>
      </c>
      <c r="E88" s="9"/>
      <c r="F88" s="9"/>
      <c r="G88" s="44" t="s">
        <v>272</v>
      </c>
      <c r="H88" s="44" t="s">
        <v>81</v>
      </c>
      <c r="I88" s="45">
        <v>2000</v>
      </c>
      <c r="J88" s="9" t="s">
        <v>17</v>
      </c>
      <c r="K88" s="9" t="s">
        <v>357</v>
      </c>
      <c r="L88" s="10">
        <v>45717</v>
      </c>
      <c r="M88" s="10">
        <v>46022</v>
      </c>
      <c r="N88" s="9" t="s">
        <v>356</v>
      </c>
    </row>
    <row r="89" spans="1:14" ht="52.8">
      <c r="A89" s="9" t="s">
        <v>226</v>
      </c>
      <c r="B89" s="9" t="s">
        <v>216</v>
      </c>
      <c r="C89" s="9" t="s">
        <v>169</v>
      </c>
      <c r="D89" s="9" t="s">
        <v>201</v>
      </c>
      <c r="E89" s="9"/>
      <c r="F89" s="9"/>
      <c r="G89" s="44" t="s">
        <v>277</v>
      </c>
      <c r="H89" s="44" t="s">
        <v>87</v>
      </c>
      <c r="I89" s="45">
        <v>1900</v>
      </c>
      <c r="J89" s="9" t="s">
        <v>17</v>
      </c>
      <c r="K89" s="9" t="s">
        <v>358</v>
      </c>
      <c r="L89" s="10">
        <v>45717</v>
      </c>
      <c r="M89" s="10">
        <v>46022</v>
      </c>
      <c r="N89" s="9" t="s">
        <v>352</v>
      </c>
    </row>
    <row r="90" spans="1:14" ht="132">
      <c r="A90" s="9" t="s">
        <v>226</v>
      </c>
      <c r="B90" s="9" t="s">
        <v>216</v>
      </c>
      <c r="C90" s="9" t="s">
        <v>169</v>
      </c>
      <c r="D90" s="9" t="s">
        <v>200</v>
      </c>
      <c r="E90" s="9"/>
      <c r="F90" s="9"/>
      <c r="G90" s="44" t="s">
        <v>274</v>
      </c>
      <c r="H90" s="44" t="s">
        <v>84</v>
      </c>
      <c r="I90" s="44">
        <v>1</v>
      </c>
      <c r="J90" s="9" t="s">
        <v>17</v>
      </c>
      <c r="K90" s="9" t="s">
        <v>359</v>
      </c>
      <c r="L90" s="10">
        <v>45658</v>
      </c>
      <c r="M90" s="10">
        <v>45688</v>
      </c>
      <c r="N90" s="9" t="s">
        <v>356</v>
      </c>
    </row>
    <row r="91" spans="1:14" ht="92.4">
      <c r="A91" s="9" t="s">
        <v>226</v>
      </c>
      <c r="B91" s="9" t="s">
        <v>216</v>
      </c>
      <c r="C91" s="9" t="s">
        <v>169</v>
      </c>
      <c r="D91" s="9" t="s">
        <v>199</v>
      </c>
      <c r="E91" s="9"/>
      <c r="F91" s="9"/>
      <c r="G91" s="44" t="s">
        <v>273</v>
      </c>
      <c r="H91" s="44" t="s">
        <v>83</v>
      </c>
      <c r="I91" s="45">
        <v>1</v>
      </c>
      <c r="J91" s="9" t="s">
        <v>17</v>
      </c>
      <c r="K91" s="9" t="s">
        <v>360</v>
      </c>
      <c r="L91" s="10">
        <v>45658</v>
      </c>
      <c r="M91" s="10">
        <v>46022</v>
      </c>
      <c r="N91" s="9" t="s">
        <v>352</v>
      </c>
    </row>
    <row r="92" spans="1:14" ht="92.4">
      <c r="A92" s="9" t="s">
        <v>226</v>
      </c>
      <c r="B92" s="9" t="s">
        <v>216</v>
      </c>
      <c r="C92" s="9" t="s">
        <v>169</v>
      </c>
      <c r="D92" s="9" t="s">
        <v>199</v>
      </c>
      <c r="E92" s="9"/>
      <c r="F92" s="9"/>
      <c r="G92" s="44" t="s">
        <v>273</v>
      </c>
      <c r="H92" s="44" t="s">
        <v>83</v>
      </c>
      <c r="I92" s="45">
        <v>1</v>
      </c>
      <c r="J92" s="9" t="s">
        <v>17</v>
      </c>
      <c r="K92" s="9" t="s">
        <v>360</v>
      </c>
      <c r="L92" s="10">
        <v>45658</v>
      </c>
      <c r="M92" s="10">
        <v>46022</v>
      </c>
      <c r="N92" s="9" t="s">
        <v>352</v>
      </c>
    </row>
    <row r="93" spans="1:14" ht="92.4">
      <c r="A93" s="9" t="s">
        <v>226</v>
      </c>
      <c r="B93" s="9" t="s">
        <v>216</v>
      </c>
      <c r="C93" s="9" t="s">
        <v>169</v>
      </c>
      <c r="D93" s="9" t="s">
        <v>199</v>
      </c>
      <c r="E93" s="9"/>
      <c r="F93" s="9"/>
      <c r="G93" s="44" t="s">
        <v>273</v>
      </c>
      <c r="H93" s="44" t="s">
        <v>83</v>
      </c>
      <c r="I93" s="45">
        <v>1</v>
      </c>
      <c r="J93" s="9" t="s">
        <v>17</v>
      </c>
      <c r="K93" s="9" t="s">
        <v>361</v>
      </c>
      <c r="L93" s="10">
        <v>45839</v>
      </c>
      <c r="M93" s="10">
        <v>45991</v>
      </c>
      <c r="N93" s="9" t="s">
        <v>356</v>
      </c>
    </row>
    <row r="94" spans="1:14" ht="66">
      <c r="A94" s="9" t="s">
        <v>227</v>
      </c>
      <c r="B94" s="9" t="s">
        <v>216</v>
      </c>
      <c r="C94" s="9" t="s">
        <v>169</v>
      </c>
      <c r="D94" s="9" t="s">
        <v>504</v>
      </c>
      <c r="E94" s="9"/>
      <c r="F94" s="9"/>
      <c r="G94" s="44" t="s">
        <v>246</v>
      </c>
      <c r="H94" s="44" t="s">
        <v>82</v>
      </c>
      <c r="I94" s="44">
        <v>1001</v>
      </c>
      <c r="J94" s="9" t="s">
        <v>17</v>
      </c>
      <c r="K94" s="9" t="s">
        <v>351</v>
      </c>
      <c r="L94" s="10">
        <v>45748</v>
      </c>
      <c r="M94" s="10">
        <v>45960</v>
      </c>
      <c r="N94" s="9" t="s">
        <v>352</v>
      </c>
    </row>
    <row r="95" spans="1:14" ht="105.6">
      <c r="A95" s="9" t="s">
        <v>227</v>
      </c>
      <c r="B95" s="9" t="s">
        <v>216</v>
      </c>
      <c r="C95" s="9" t="s">
        <v>170</v>
      </c>
      <c r="D95" s="9" t="s">
        <v>197</v>
      </c>
      <c r="E95" s="9"/>
      <c r="F95" s="9"/>
      <c r="G95" s="44" t="s">
        <v>278</v>
      </c>
      <c r="H95" s="44" t="s">
        <v>88</v>
      </c>
      <c r="I95" s="45">
        <v>1000</v>
      </c>
      <c r="J95" s="9" t="s">
        <v>17</v>
      </c>
      <c r="K95" s="9" t="s">
        <v>362</v>
      </c>
      <c r="L95" s="10">
        <v>45658</v>
      </c>
      <c r="M95" s="10">
        <v>45807</v>
      </c>
      <c r="N95" s="9" t="s">
        <v>363</v>
      </c>
    </row>
    <row r="96" spans="1:14" ht="66">
      <c r="A96" s="9" t="s">
        <v>227</v>
      </c>
      <c r="B96" s="9" t="s">
        <v>216</v>
      </c>
      <c r="C96" s="9" t="s">
        <v>169</v>
      </c>
      <c r="D96" s="9" t="s">
        <v>505</v>
      </c>
      <c r="E96" s="9"/>
      <c r="F96" s="9"/>
      <c r="G96" s="44" t="s">
        <v>275</v>
      </c>
      <c r="H96" s="44" t="s">
        <v>85</v>
      </c>
      <c r="I96" s="45">
        <v>1201</v>
      </c>
      <c r="J96" s="9" t="s">
        <v>17</v>
      </c>
      <c r="K96" s="9" t="s">
        <v>364</v>
      </c>
      <c r="L96" s="10">
        <v>45658</v>
      </c>
      <c r="M96" s="10">
        <v>46022</v>
      </c>
      <c r="N96" s="9" t="s">
        <v>352</v>
      </c>
    </row>
    <row r="97" spans="1:14" ht="66">
      <c r="A97" s="9" t="s">
        <v>227</v>
      </c>
      <c r="B97" s="9" t="s">
        <v>216</v>
      </c>
      <c r="C97" s="9" t="s">
        <v>169</v>
      </c>
      <c r="D97" s="9" t="s">
        <v>505</v>
      </c>
      <c r="E97" s="9"/>
      <c r="F97" s="9"/>
      <c r="G97" s="44" t="s">
        <v>276</v>
      </c>
      <c r="H97" s="44" t="s">
        <v>506</v>
      </c>
      <c r="I97" s="44">
        <v>3</v>
      </c>
      <c r="J97" s="9" t="s">
        <v>17</v>
      </c>
      <c r="K97" s="9" t="s">
        <v>353</v>
      </c>
      <c r="L97" s="10">
        <v>45689</v>
      </c>
      <c r="M97" s="10">
        <v>46022</v>
      </c>
      <c r="N97" s="9" t="s">
        <v>352</v>
      </c>
    </row>
    <row r="98" spans="1:14" ht="52.8">
      <c r="A98" s="9" t="s">
        <v>227</v>
      </c>
      <c r="B98" s="9" t="s">
        <v>216</v>
      </c>
      <c r="C98" s="9" t="s">
        <v>169</v>
      </c>
      <c r="D98" s="9" t="s">
        <v>507</v>
      </c>
      <c r="E98" s="9"/>
      <c r="F98" s="9"/>
      <c r="G98" s="44" t="s">
        <v>277</v>
      </c>
      <c r="H98" s="44" t="s">
        <v>87</v>
      </c>
      <c r="I98" s="45">
        <v>1901</v>
      </c>
      <c r="J98" s="9" t="s">
        <v>17</v>
      </c>
      <c r="K98" s="9" t="s">
        <v>358</v>
      </c>
      <c r="L98" s="10">
        <v>45717</v>
      </c>
      <c r="M98" s="10">
        <v>46022</v>
      </c>
      <c r="N98" s="9" t="s">
        <v>352</v>
      </c>
    </row>
    <row r="99" spans="1:14" ht="132">
      <c r="A99" s="9" t="s">
        <v>227</v>
      </c>
      <c r="B99" s="9" t="s">
        <v>216</v>
      </c>
      <c r="C99" s="9" t="s">
        <v>169</v>
      </c>
      <c r="D99" s="9" t="s">
        <v>508</v>
      </c>
      <c r="E99" s="9"/>
      <c r="F99" s="9"/>
      <c r="G99" s="44" t="s">
        <v>274</v>
      </c>
      <c r="H99" s="44" t="s">
        <v>84</v>
      </c>
      <c r="I99" s="44">
        <v>2</v>
      </c>
      <c r="J99" s="9" t="s">
        <v>17</v>
      </c>
      <c r="K99" s="9" t="s">
        <v>365</v>
      </c>
      <c r="L99" s="10">
        <v>45658</v>
      </c>
      <c r="M99" s="10">
        <v>45688</v>
      </c>
      <c r="N99" s="9" t="s">
        <v>356</v>
      </c>
    </row>
    <row r="100" spans="1:14" ht="66">
      <c r="A100" s="9" t="s">
        <v>228</v>
      </c>
      <c r="B100" s="9" t="s">
        <v>216</v>
      </c>
      <c r="C100" s="9" t="s">
        <v>169</v>
      </c>
      <c r="D100" s="9" t="s">
        <v>509</v>
      </c>
      <c r="E100" s="9"/>
      <c r="F100" s="9"/>
      <c r="G100" s="44" t="s">
        <v>246</v>
      </c>
      <c r="H100" s="44" t="s">
        <v>82</v>
      </c>
      <c r="I100" s="44">
        <v>1002</v>
      </c>
      <c r="J100" s="9" t="s">
        <v>17</v>
      </c>
      <c r="K100" s="9" t="s">
        <v>366</v>
      </c>
      <c r="L100" s="10">
        <v>45689</v>
      </c>
      <c r="M100" s="10">
        <v>46022</v>
      </c>
      <c r="N100" s="9" t="s">
        <v>352</v>
      </c>
    </row>
    <row r="101" spans="1:14" ht="105.6">
      <c r="A101" s="9" t="s">
        <v>228</v>
      </c>
      <c r="B101" s="9" t="s">
        <v>216</v>
      </c>
      <c r="C101" s="9" t="s">
        <v>170</v>
      </c>
      <c r="D101" s="9" t="s">
        <v>505</v>
      </c>
      <c r="E101" s="9"/>
      <c r="F101" s="9"/>
      <c r="G101" s="44" t="s">
        <v>278</v>
      </c>
      <c r="H101" s="44" t="s">
        <v>510</v>
      </c>
      <c r="I101" s="45">
        <v>1001</v>
      </c>
      <c r="J101" s="9" t="s">
        <v>17</v>
      </c>
      <c r="K101" s="9" t="s">
        <v>367</v>
      </c>
      <c r="L101" s="10">
        <v>45778</v>
      </c>
      <c r="M101" s="10">
        <v>45899</v>
      </c>
      <c r="N101" s="9" t="s">
        <v>363</v>
      </c>
    </row>
    <row r="102" spans="1:14" ht="66">
      <c r="A102" s="9" t="s">
        <v>228</v>
      </c>
      <c r="B102" s="9" t="s">
        <v>216</v>
      </c>
      <c r="C102" s="9" t="s">
        <v>169</v>
      </c>
      <c r="D102" s="9" t="s">
        <v>511</v>
      </c>
      <c r="E102" s="9"/>
      <c r="F102" s="9"/>
      <c r="G102" s="44" t="s">
        <v>275</v>
      </c>
      <c r="H102" s="44" t="s">
        <v>85</v>
      </c>
      <c r="I102" s="45">
        <v>1202</v>
      </c>
      <c r="J102" s="9" t="s">
        <v>17</v>
      </c>
      <c r="K102" s="9" t="s">
        <v>364</v>
      </c>
      <c r="L102" s="10">
        <v>45658</v>
      </c>
      <c r="M102" s="10">
        <v>46022</v>
      </c>
      <c r="N102" s="9" t="s">
        <v>352</v>
      </c>
    </row>
    <row r="103" spans="1:14" ht="66">
      <c r="A103" s="9" t="s">
        <v>228</v>
      </c>
      <c r="B103" s="9" t="s">
        <v>216</v>
      </c>
      <c r="C103" s="9" t="s">
        <v>169</v>
      </c>
      <c r="D103" s="9" t="s">
        <v>511</v>
      </c>
      <c r="E103" s="9"/>
      <c r="F103" s="9"/>
      <c r="G103" s="44" t="s">
        <v>276</v>
      </c>
      <c r="H103" s="44" t="s">
        <v>512</v>
      </c>
      <c r="I103" s="44">
        <v>4</v>
      </c>
      <c r="J103" s="9" t="s">
        <v>17</v>
      </c>
      <c r="K103" s="9" t="s">
        <v>368</v>
      </c>
      <c r="L103" s="10">
        <v>45748</v>
      </c>
      <c r="M103" s="10">
        <v>46022</v>
      </c>
      <c r="N103" s="9" t="s">
        <v>356</v>
      </c>
    </row>
    <row r="104" spans="1:14" ht="52.8">
      <c r="A104" s="9" t="s">
        <v>228</v>
      </c>
      <c r="B104" s="9" t="s">
        <v>216</v>
      </c>
      <c r="C104" s="9" t="s">
        <v>169</v>
      </c>
      <c r="D104" s="9" t="s">
        <v>513</v>
      </c>
      <c r="E104" s="9"/>
      <c r="F104" s="9"/>
      <c r="G104" s="44" t="s">
        <v>277</v>
      </c>
      <c r="H104" s="44" t="s">
        <v>87</v>
      </c>
      <c r="I104" s="45">
        <v>1902</v>
      </c>
      <c r="J104" s="9" t="s">
        <v>17</v>
      </c>
      <c r="K104" s="9" t="s">
        <v>369</v>
      </c>
      <c r="L104" s="10">
        <v>45689</v>
      </c>
      <c r="M104" s="10">
        <v>46022</v>
      </c>
      <c r="N104" s="9" t="s">
        <v>352</v>
      </c>
    </row>
    <row r="105" spans="1:14" ht="132">
      <c r="A105" s="9" t="s">
        <v>228</v>
      </c>
      <c r="B105" s="9" t="s">
        <v>216</v>
      </c>
      <c r="C105" s="9" t="s">
        <v>169</v>
      </c>
      <c r="D105" s="9" t="s">
        <v>514</v>
      </c>
      <c r="E105" s="9"/>
      <c r="F105" s="9"/>
      <c r="G105" s="44" t="s">
        <v>274</v>
      </c>
      <c r="H105" s="44" t="s">
        <v>84</v>
      </c>
      <c r="I105" s="44">
        <v>3</v>
      </c>
      <c r="J105" s="9" t="s">
        <v>17</v>
      </c>
      <c r="K105" s="9" t="s">
        <v>370</v>
      </c>
      <c r="L105" s="10">
        <v>45658</v>
      </c>
      <c r="M105" s="10">
        <v>45688</v>
      </c>
      <c r="N105" s="9" t="s">
        <v>356</v>
      </c>
    </row>
    <row r="106" spans="1:14" ht="66">
      <c r="A106" s="9" t="s">
        <v>228</v>
      </c>
      <c r="B106" s="9" t="s">
        <v>216</v>
      </c>
      <c r="C106" s="9"/>
      <c r="D106" s="9" t="s">
        <v>197</v>
      </c>
      <c r="E106" s="9"/>
      <c r="F106" s="9"/>
      <c r="G106" s="44" t="s">
        <v>281</v>
      </c>
      <c r="H106" s="44" t="s">
        <v>90</v>
      </c>
      <c r="I106" s="45">
        <v>1</v>
      </c>
      <c r="J106" s="9" t="s">
        <v>17</v>
      </c>
      <c r="K106" s="9" t="s">
        <v>371</v>
      </c>
      <c r="L106" s="10">
        <v>45689</v>
      </c>
      <c r="M106" s="10">
        <v>45962</v>
      </c>
      <c r="N106" s="9" t="s">
        <v>350</v>
      </c>
    </row>
    <row r="107" spans="1:14" ht="66">
      <c r="A107" s="9" t="s">
        <v>229</v>
      </c>
      <c r="B107" s="9" t="s">
        <v>216</v>
      </c>
      <c r="C107" s="9" t="s">
        <v>172</v>
      </c>
      <c r="D107" s="9" t="s">
        <v>203</v>
      </c>
      <c r="E107" s="9"/>
      <c r="F107" s="9"/>
      <c r="G107" s="44" t="s">
        <v>283</v>
      </c>
      <c r="H107" s="44" t="s">
        <v>93</v>
      </c>
      <c r="I107" s="45">
        <v>250</v>
      </c>
      <c r="J107" s="9" t="s">
        <v>17</v>
      </c>
      <c r="K107" s="9" t="s">
        <v>372</v>
      </c>
      <c r="L107" s="10">
        <v>45689</v>
      </c>
      <c r="M107" s="10">
        <v>45992</v>
      </c>
      <c r="N107" s="9" t="s">
        <v>350</v>
      </c>
    </row>
    <row r="108" spans="1:14" ht="66">
      <c r="A108" s="9" t="s">
        <v>229</v>
      </c>
      <c r="B108" s="9" t="s">
        <v>216</v>
      </c>
      <c r="C108" s="9" t="s">
        <v>169</v>
      </c>
      <c r="D108" s="9" t="s">
        <v>515</v>
      </c>
      <c r="E108" s="9"/>
      <c r="F108" s="9"/>
      <c r="G108" s="44" t="s">
        <v>246</v>
      </c>
      <c r="H108" s="44" t="s">
        <v>82</v>
      </c>
      <c r="I108" s="44">
        <v>1003</v>
      </c>
      <c r="J108" s="9" t="s">
        <v>17</v>
      </c>
      <c r="K108" s="9" t="s">
        <v>366</v>
      </c>
      <c r="L108" s="10">
        <v>45689</v>
      </c>
      <c r="M108" s="10">
        <v>46022</v>
      </c>
      <c r="N108" s="9" t="s">
        <v>352</v>
      </c>
    </row>
    <row r="109" spans="1:14" ht="105.6">
      <c r="A109" s="9" t="s">
        <v>229</v>
      </c>
      <c r="B109" s="9" t="s">
        <v>216</v>
      </c>
      <c r="C109" s="9" t="s">
        <v>170</v>
      </c>
      <c r="D109" s="9" t="s">
        <v>511</v>
      </c>
      <c r="E109" s="9"/>
      <c r="F109" s="9"/>
      <c r="G109" s="44" t="s">
        <v>278</v>
      </c>
      <c r="H109" s="44" t="s">
        <v>516</v>
      </c>
      <c r="I109" s="45">
        <v>1002</v>
      </c>
      <c r="J109" s="9" t="s">
        <v>17</v>
      </c>
      <c r="K109" s="9" t="s">
        <v>373</v>
      </c>
      <c r="L109" s="10">
        <v>45778</v>
      </c>
      <c r="M109" s="10">
        <v>46022</v>
      </c>
      <c r="N109" s="9" t="s">
        <v>363</v>
      </c>
    </row>
    <row r="110" spans="1:14" ht="66">
      <c r="A110" s="9" t="s">
        <v>229</v>
      </c>
      <c r="B110" s="9" t="s">
        <v>216</v>
      </c>
      <c r="C110" s="9" t="s">
        <v>169</v>
      </c>
      <c r="D110" s="9" t="s">
        <v>517</v>
      </c>
      <c r="E110" s="9"/>
      <c r="F110" s="9"/>
      <c r="G110" s="44" t="s">
        <v>275</v>
      </c>
      <c r="H110" s="44" t="s">
        <v>85</v>
      </c>
      <c r="I110" s="45">
        <v>1203</v>
      </c>
      <c r="J110" s="9" t="s">
        <v>17</v>
      </c>
      <c r="K110" s="9" t="s">
        <v>354</v>
      </c>
      <c r="L110" s="10">
        <v>45659</v>
      </c>
      <c r="M110" s="10">
        <v>45747</v>
      </c>
      <c r="N110" s="9" t="s">
        <v>352</v>
      </c>
    </row>
    <row r="111" spans="1:14" ht="79.2">
      <c r="A111" s="9" t="s">
        <v>229</v>
      </c>
      <c r="B111" s="9" t="s">
        <v>216</v>
      </c>
      <c r="C111" s="9" t="s">
        <v>172</v>
      </c>
      <c r="D111" s="9" t="s">
        <v>188</v>
      </c>
      <c r="E111" s="9"/>
      <c r="F111" s="9"/>
      <c r="G111" s="44" t="s">
        <v>259</v>
      </c>
      <c r="H111" s="44" t="s">
        <v>92</v>
      </c>
      <c r="I111" s="45">
        <v>15000</v>
      </c>
      <c r="J111" s="9" t="s">
        <v>17</v>
      </c>
      <c r="K111" s="9" t="s">
        <v>374</v>
      </c>
      <c r="L111" s="10">
        <v>45689</v>
      </c>
      <c r="M111" s="10">
        <v>45992</v>
      </c>
      <c r="N111" s="9" t="s">
        <v>350</v>
      </c>
    </row>
    <row r="112" spans="1:14" ht="52.8">
      <c r="A112" s="9" t="s">
        <v>229</v>
      </c>
      <c r="B112" s="9" t="s">
        <v>216</v>
      </c>
      <c r="C112" s="9" t="s">
        <v>169</v>
      </c>
      <c r="D112" s="9" t="s">
        <v>518</v>
      </c>
      <c r="E112" s="9"/>
      <c r="F112" s="9"/>
      <c r="G112" s="44" t="s">
        <v>277</v>
      </c>
      <c r="H112" s="44" t="s">
        <v>87</v>
      </c>
      <c r="I112" s="45">
        <v>1903</v>
      </c>
      <c r="J112" s="9" t="s">
        <v>17</v>
      </c>
      <c r="K112" s="9" t="s">
        <v>369</v>
      </c>
      <c r="L112" s="10">
        <v>45689</v>
      </c>
      <c r="M112" s="10">
        <v>46022</v>
      </c>
      <c r="N112" s="9" t="s">
        <v>352</v>
      </c>
    </row>
    <row r="113" spans="1:14" ht="66">
      <c r="A113" s="9" t="s">
        <v>229</v>
      </c>
      <c r="B113" s="9" t="s">
        <v>216</v>
      </c>
      <c r="C113" s="9" t="s">
        <v>169</v>
      </c>
      <c r="D113" s="9" t="s">
        <v>517</v>
      </c>
      <c r="E113" s="9"/>
      <c r="F113" s="9"/>
      <c r="G113" s="44" t="s">
        <v>276</v>
      </c>
      <c r="H113" s="44" t="s">
        <v>519</v>
      </c>
      <c r="I113" s="44">
        <v>5</v>
      </c>
      <c r="J113" s="9" t="s">
        <v>17</v>
      </c>
      <c r="K113" s="9" t="s">
        <v>375</v>
      </c>
      <c r="L113" s="10">
        <v>45658</v>
      </c>
      <c r="M113" s="10">
        <v>46022</v>
      </c>
      <c r="N113" s="9" t="s">
        <v>356</v>
      </c>
    </row>
    <row r="114" spans="1:14" ht="132">
      <c r="A114" s="9" t="s">
        <v>229</v>
      </c>
      <c r="B114" s="9" t="s">
        <v>216</v>
      </c>
      <c r="C114" s="9" t="s">
        <v>169</v>
      </c>
      <c r="D114" s="9" t="s">
        <v>520</v>
      </c>
      <c r="E114" s="9"/>
      <c r="F114" s="9"/>
      <c r="G114" s="44" t="s">
        <v>274</v>
      </c>
      <c r="H114" s="44" t="s">
        <v>84</v>
      </c>
      <c r="I114" s="44">
        <v>4</v>
      </c>
      <c r="J114" s="9" t="s">
        <v>17</v>
      </c>
      <c r="K114" s="9" t="s">
        <v>376</v>
      </c>
      <c r="L114" s="10">
        <v>45658</v>
      </c>
      <c r="M114" s="10">
        <v>45716</v>
      </c>
      <c r="N114" s="9" t="s">
        <v>356</v>
      </c>
    </row>
    <row r="115" spans="1:14" ht="66">
      <c r="A115" s="9" t="s">
        <v>229</v>
      </c>
      <c r="B115" s="9" t="s">
        <v>216</v>
      </c>
      <c r="C115" s="9"/>
      <c r="D115" s="9" t="s">
        <v>505</v>
      </c>
      <c r="E115" s="9"/>
      <c r="F115" s="9"/>
      <c r="G115" s="44" t="s">
        <v>281</v>
      </c>
      <c r="H115" s="44" t="s">
        <v>90</v>
      </c>
      <c r="I115" s="45">
        <v>2</v>
      </c>
      <c r="J115" s="9" t="s">
        <v>17</v>
      </c>
      <c r="K115" s="9" t="s">
        <v>377</v>
      </c>
      <c r="L115" s="10">
        <v>45689</v>
      </c>
      <c r="M115" s="10">
        <v>45992</v>
      </c>
      <c r="N115" s="9" t="s">
        <v>350</v>
      </c>
    </row>
    <row r="116" spans="1:14" ht="105.6">
      <c r="A116" s="9" t="s">
        <v>229</v>
      </c>
      <c r="B116" s="9" t="s">
        <v>216</v>
      </c>
      <c r="C116" s="9" t="s">
        <v>172</v>
      </c>
      <c r="D116" s="9" t="s">
        <v>197</v>
      </c>
      <c r="E116" s="9"/>
      <c r="F116" s="9"/>
      <c r="G116" s="44" t="s">
        <v>282</v>
      </c>
      <c r="H116" s="44" t="s">
        <v>91</v>
      </c>
      <c r="I116" s="45">
        <v>1</v>
      </c>
      <c r="J116" s="9" t="s">
        <v>17</v>
      </c>
      <c r="K116" s="9" t="s">
        <v>378</v>
      </c>
      <c r="L116" s="10">
        <v>45689</v>
      </c>
      <c r="M116" s="10">
        <v>45992</v>
      </c>
      <c r="N116" s="9" t="s">
        <v>350</v>
      </c>
    </row>
    <row r="117" spans="1:14" ht="66">
      <c r="A117" s="9" t="s">
        <v>231</v>
      </c>
      <c r="B117" s="9" t="s">
        <v>216</v>
      </c>
      <c r="C117" s="9" t="s">
        <v>172</v>
      </c>
      <c r="D117" s="9" t="s">
        <v>521</v>
      </c>
      <c r="E117" s="9"/>
      <c r="F117" s="9"/>
      <c r="G117" s="44" t="s">
        <v>283</v>
      </c>
      <c r="H117" s="44" t="s">
        <v>93</v>
      </c>
      <c r="I117" s="45">
        <v>251</v>
      </c>
      <c r="J117" s="9" t="s">
        <v>17</v>
      </c>
      <c r="K117" s="9" t="s">
        <v>379</v>
      </c>
      <c r="L117" s="10">
        <v>45689</v>
      </c>
      <c r="M117" s="10">
        <v>45992</v>
      </c>
      <c r="N117" s="9" t="s">
        <v>350</v>
      </c>
    </row>
    <row r="118" spans="1:14" ht="66">
      <c r="A118" s="9" t="s">
        <v>231</v>
      </c>
      <c r="B118" s="9" t="s">
        <v>216</v>
      </c>
      <c r="C118" s="9" t="s">
        <v>169</v>
      </c>
      <c r="D118" s="9" t="s">
        <v>522</v>
      </c>
      <c r="E118" s="9"/>
      <c r="F118" s="9"/>
      <c r="G118" s="44" t="s">
        <v>246</v>
      </c>
      <c r="H118" s="44" t="s">
        <v>82</v>
      </c>
      <c r="I118" s="44">
        <v>1004</v>
      </c>
      <c r="J118" s="9" t="s">
        <v>17</v>
      </c>
      <c r="K118" s="9" t="s">
        <v>380</v>
      </c>
      <c r="L118" s="10">
        <v>45659</v>
      </c>
      <c r="M118" s="10">
        <v>46022</v>
      </c>
      <c r="N118" s="9" t="s">
        <v>356</v>
      </c>
    </row>
    <row r="119" spans="1:14" ht="66">
      <c r="A119" s="46" t="s">
        <v>231</v>
      </c>
      <c r="B119" s="46" t="s">
        <v>216</v>
      </c>
      <c r="C119" s="46" t="s">
        <v>169</v>
      </c>
      <c r="D119" s="46" t="s">
        <v>523</v>
      </c>
      <c r="E119" s="46"/>
      <c r="F119" s="46"/>
      <c r="G119" s="47" t="s">
        <v>275</v>
      </c>
      <c r="H119" s="47" t="s">
        <v>85</v>
      </c>
      <c r="I119" s="48">
        <v>1204</v>
      </c>
      <c r="J119" s="46" t="s">
        <v>17</v>
      </c>
      <c r="K119" s="9" t="s">
        <v>381</v>
      </c>
      <c r="L119" s="10">
        <v>45659</v>
      </c>
      <c r="M119" s="10">
        <v>45991</v>
      </c>
      <c r="N119" s="9" t="s">
        <v>352</v>
      </c>
    </row>
    <row r="120" spans="1:14" ht="79.2">
      <c r="A120" s="46" t="s">
        <v>231</v>
      </c>
      <c r="B120" s="46" t="s">
        <v>216</v>
      </c>
      <c r="C120" s="46" t="s">
        <v>172</v>
      </c>
      <c r="D120" s="46" t="s">
        <v>524</v>
      </c>
      <c r="E120" s="46"/>
      <c r="F120" s="46"/>
      <c r="G120" s="47" t="s">
        <v>259</v>
      </c>
      <c r="H120" s="47" t="s">
        <v>92</v>
      </c>
      <c r="I120" s="48">
        <v>15001</v>
      </c>
      <c r="J120" s="46" t="s">
        <v>17</v>
      </c>
      <c r="K120" s="9" t="s">
        <v>382</v>
      </c>
      <c r="L120" s="10">
        <v>45689</v>
      </c>
      <c r="M120" s="10">
        <v>45992</v>
      </c>
      <c r="N120" s="9" t="s">
        <v>350</v>
      </c>
    </row>
    <row r="121" spans="1:14" ht="52.8">
      <c r="A121" s="46" t="s">
        <v>231</v>
      </c>
      <c r="B121" s="46" t="s">
        <v>216</v>
      </c>
      <c r="C121" s="46" t="s">
        <v>169</v>
      </c>
      <c r="D121" s="46" t="s">
        <v>525</v>
      </c>
      <c r="E121" s="46"/>
      <c r="F121" s="46"/>
      <c r="G121" s="47" t="s">
        <v>277</v>
      </c>
      <c r="H121" s="47" t="s">
        <v>87</v>
      </c>
      <c r="I121" s="48">
        <v>1904</v>
      </c>
      <c r="J121" s="46" t="s">
        <v>17</v>
      </c>
      <c r="K121" s="9" t="s">
        <v>383</v>
      </c>
      <c r="L121" s="10">
        <v>45659</v>
      </c>
      <c r="M121" s="10">
        <v>46022</v>
      </c>
      <c r="N121" s="9" t="s">
        <v>352</v>
      </c>
    </row>
    <row r="122" spans="1:14" ht="66">
      <c r="A122" s="46" t="s">
        <v>231</v>
      </c>
      <c r="B122" s="46" t="s">
        <v>216</v>
      </c>
      <c r="C122" s="46" t="s">
        <v>169</v>
      </c>
      <c r="D122" s="46" t="s">
        <v>523</v>
      </c>
      <c r="E122" s="46"/>
      <c r="F122" s="46"/>
      <c r="G122" s="47" t="s">
        <v>276</v>
      </c>
      <c r="H122" s="47" t="s">
        <v>526</v>
      </c>
      <c r="I122" s="47">
        <v>6</v>
      </c>
      <c r="J122" s="46" t="s">
        <v>17</v>
      </c>
      <c r="K122" s="9" t="s">
        <v>384</v>
      </c>
      <c r="L122" s="10">
        <v>45658</v>
      </c>
      <c r="M122" s="10">
        <v>46022</v>
      </c>
      <c r="N122" s="9" t="s">
        <v>356</v>
      </c>
    </row>
    <row r="123" spans="1:14" ht="132">
      <c r="A123" s="46" t="s">
        <v>231</v>
      </c>
      <c r="B123" s="46" t="s">
        <v>216</v>
      </c>
      <c r="C123" s="46" t="s">
        <v>169</v>
      </c>
      <c r="D123" s="46" t="s">
        <v>527</v>
      </c>
      <c r="E123" s="46"/>
      <c r="F123" s="46"/>
      <c r="G123" s="47" t="s">
        <v>274</v>
      </c>
      <c r="H123" s="47" t="s">
        <v>84</v>
      </c>
      <c r="I123" s="47">
        <v>5</v>
      </c>
      <c r="J123" s="46" t="s">
        <v>17</v>
      </c>
      <c r="K123" s="9" t="s">
        <v>385</v>
      </c>
      <c r="L123" s="10">
        <v>45689</v>
      </c>
      <c r="M123" s="10">
        <v>45716</v>
      </c>
      <c r="N123" s="9" t="s">
        <v>356</v>
      </c>
    </row>
    <row r="124" spans="1:14" ht="105.6">
      <c r="A124" s="46" t="s">
        <v>231</v>
      </c>
      <c r="B124" s="46" t="s">
        <v>216</v>
      </c>
      <c r="C124" s="46" t="s">
        <v>172</v>
      </c>
      <c r="D124" s="46" t="s">
        <v>505</v>
      </c>
      <c r="E124" s="46"/>
      <c r="F124" s="46"/>
      <c r="G124" s="47" t="s">
        <v>282</v>
      </c>
      <c r="H124" s="47" t="s">
        <v>91</v>
      </c>
      <c r="I124" s="48">
        <v>2</v>
      </c>
      <c r="J124" s="46" t="s">
        <v>17</v>
      </c>
      <c r="K124" s="9" t="s">
        <v>386</v>
      </c>
      <c r="L124" s="10">
        <v>45689</v>
      </c>
      <c r="M124" s="10">
        <v>45992</v>
      </c>
      <c r="N124" s="9" t="s">
        <v>350</v>
      </c>
    </row>
    <row r="125" spans="1:14" ht="66">
      <c r="A125" s="46" t="s">
        <v>232</v>
      </c>
      <c r="B125" s="46" t="s">
        <v>216</v>
      </c>
      <c r="C125" s="9" t="s">
        <v>172</v>
      </c>
      <c r="D125" s="9" t="s">
        <v>528</v>
      </c>
      <c r="E125" s="9"/>
      <c r="F125" s="9"/>
      <c r="G125" s="44" t="s">
        <v>283</v>
      </c>
      <c r="H125" s="44" t="s">
        <v>93</v>
      </c>
      <c r="I125" s="45">
        <v>252</v>
      </c>
      <c r="J125" s="9" t="s">
        <v>17</v>
      </c>
      <c r="K125" s="9" t="s">
        <v>387</v>
      </c>
      <c r="L125" s="10">
        <v>45689</v>
      </c>
      <c r="M125" s="10">
        <v>45992</v>
      </c>
      <c r="N125" s="9" t="s">
        <v>350</v>
      </c>
    </row>
    <row r="126" spans="1:14" ht="66">
      <c r="A126" s="46" t="s">
        <v>232</v>
      </c>
      <c r="B126" s="46" t="s">
        <v>216</v>
      </c>
      <c r="C126" s="9" t="s">
        <v>169</v>
      </c>
      <c r="D126" s="9" t="s">
        <v>529</v>
      </c>
      <c r="E126" s="9"/>
      <c r="F126" s="9"/>
      <c r="G126" s="44" t="s">
        <v>276</v>
      </c>
      <c r="H126" s="44" t="s">
        <v>530</v>
      </c>
      <c r="I126" s="44">
        <v>7</v>
      </c>
      <c r="J126" s="9" t="s">
        <v>17</v>
      </c>
      <c r="K126" s="9" t="s">
        <v>388</v>
      </c>
      <c r="L126" s="10">
        <v>45658</v>
      </c>
      <c r="M126" s="10">
        <v>46022</v>
      </c>
      <c r="N126" s="9" t="s">
        <v>356</v>
      </c>
    </row>
    <row r="127" spans="1:14" ht="66">
      <c r="A127" s="46" t="s">
        <v>232</v>
      </c>
      <c r="B127" s="46" t="s">
        <v>216</v>
      </c>
      <c r="C127" s="9" t="s">
        <v>169</v>
      </c>
      <c r="D127" s="9" t="s">
        <v>531</v>
      </c>
      <c r="E127" s="9"/>
      <c r="F127" s="9"/>
      <c r="G127" s="44" t="s">
        <v>246</v>
      </c>
      <c r="H127" s="44" t="s">
        <v>82</v>
      </c>
      <c r="I127" s="44">
        <v>1005</v>
      </c>
      <c r="J127" s="9" t="s">
        <v>17</v>
      </c>
      <c r="K127" s="9" t="s">
        <v>389</v>
      </c>
      <c r="L127" s="10">
        <v>45672</v>
      </c>
      <c r="M127" s="10">
        <v>46022</v>
      </c>
      <c r="N127" s="9" t="s">
        <v>356</v>
      </c>
    </row>
    <row r="128" spans="1:14" ht="66">
      <c r="A128" s="46" t="s">
        <v>232</v>
      </c>
      <c r="B128" s="46" t="s">
        <v>216</v>
      </c>
      <c r="C128" s="9" t="s">
        <v>169</v>
      </c>
      <c r="D128" s="9" t="s">
        <v>529</v>
      </c>
      <c r="E128" s="9"/>
      <c r="F128" s="9"/>
      <c r="G128" s="44" t="s">
        <v>275</v>
      </c>
      <c r="H128" s="44" t="s">
        <v>85</v>
      </c>
      <c r="I128" s="45">
        <v>1205</v>
      </c>
      <c r="J128" s="9" t="s">
        <v>17</v>
      </c>
      <c r="K128" s="9" t="s">
        <v>381</v>
      </c>
      <c r="L128" s="10">
        <v>45659</v>
      </c>
      <c r="M128" s="10">
        <v>45991</v>
      </c>
      <c r="N128" s="9" t="s">
        <v>352</v>
      </c>
    </row>
    <row r="129" spans="1:14" ht="52.8">
      <c r="A129" s="46" t="s">
        <v>232</v>
      </c>
      <c r="B129" s="46" t="s">
        <v>216</v>
      </c>
      <c r="C129" s="9" t="s">
        <v>169</v>
      </c>
      <c r="D129" s="9" t="s">
        <v>532</v>
      </c>
      <c r="E129" s="9"/>
      <c r="F129" s="9"/>
      <c r="G129" s="44" t="s">
        <v>277</v>
      </c>
      <c r="H129" s="44" t="s">
        <v>87</v>
      </c>
      <c r="I129" s="45">
        <v>1905</v>
      </c>
      <c r="J129" s="9" t="s">
        <v>17</v>
      </c>
      <c r="K129" s="9" t="s">
        <v>383</v>
      </c>
      <c r="L129" s="10">
        <v>45659</v>
      </c>
      <c r="M129" s="10">
        <v>46022</v>
      </c>
      <c r="N129" s="9" t="s">
        <v>352</v>
      </c>
    </row>
    <row r="130" spans="1:14" ht="132">
      <c r="A130" s="46" t="s">
        <v>232</v>
      </c>
      <c r="B130" s="46" t="s">
        <v>216</v>
      </c>
      <c r="C130" s="9" t="s">
        <v>169</v>
      </c>
      <c r="D130" s="9" t="s">
        <v>533</v>
      </c>
      <c r="E130" s="9"/>
      <c r="F130" s="9"/>
      <c r="G130" s="44" t="s">
        <v>274</v>
      </c>
      <c r="H130" s="44" t="s">
        <v>84</v>
      </c>
      <c r="I130" s="44">
        <v>6</v>
      </c>
      <c r="J130" s="9" t="s">
        <v>17</v>
      </c>
      <c r="K130" s="9" t="s">
        <v>390</v>
      </c>
      <c r="L130" s="10">
        <v>45717</v>
      </c>
      <c r="M130" s="10">
        <v>45748</v>
      </c>
      <c r="N130" s="9" t="s">
        <v>356</v>
      </c>
    </row>
    <row r="131" spans="1:14" ht="105.6">
      <c r="A131" s="46" t="s">
        <v>232</v>
      </c>
      <c r="B131" s="46" t="s">
        <v>216</v>
      </c>
      <c r="C131" s="9" t="s">
        <v>172</v>
      </c>
      <c r="D131" s="9" t="s">
        <v>511</v>
      </c>
      <c r="E131" s="9"/>
      <c r="F131" s="9"/>
      <c r="G131" s="44" t="s">
        <v>282</v>
      </c>
      <c r="H131" s="44" t="s">
        <v>91</v>
      </c>
      <c r="I131" s="45">
        <v>3</v>
      </c>
      <c r="J131" s="9" t="s">
        <v>17</v>
      </c>
      <c r="K131" s="9" t="s">
        <v>391</v>
      </c>
      <c r="L131" s="10">
        <v>45658</v>
      </c>
      <c r="M131" s="10">
        <v>46022</v>
      </c>
      <c r="N131" s="9" t="s">
        <v>350</v>
      </c>
    </row>
    <row r="132" spans="1:14" ht="66">
      <c r="A132" s="46" t="s">
        <v>233</v>
      </c>
      <c r="B132" s="46" t="s">
        <v>216</v>
      </c>
      <c r="C132" s="46" t="s">
        <v>172</v>
      </c>
      <c r="D132" s="46" t="s">
        <v>534</v>
      </c>
      <c r="E132" s="46"/>
      <c r="F132" s="46"/>
      <c r="G132" s="47" t="s">
        <v>283</v>
      </c>
      <c r="H132" s="47" t="s">
        <v>93</v>
      </c>
      <c r="I132" s="48">
        <v>253</v>
      </c>
      <c r="J132" s="46" t="s">
        <v>17</v>
      </c>
      <c r="K132" s="9" t="s">
        <v>392</v>
      </c>
      <c r="L132" s="10">
        <v>45689</v>
      </c>
      <c r="M132" s="10">
        <v>45992</v>
      </c>
      <c r="N132" s="9" t="s">
        <v>350</v>
      </c>
    </row>
    <row r="133" spans="1:14" ht="66">
      <c r="A133" s="46" t="s">
        <v>233</v>
      </c>
      <c r="B133" s="46" t="s">
        <v>216</v>
      </c>
      <c r="C133" s="46" t="s">
        <v>169</v>
      </c>
      <c r="D133" s="46" t="s">
        <v>535</v>
      </c>
      <c r="E133" s="46"/>
      <c r="F133" s="46"/>
      <c r="G133" s="47" t="s">
        <v>246</v>
      </c>
      <c r="H133" s="47" t="s">
        <v>82</v>
      </c>
      <c r="I133" s="47">
        <v>1006</v>
      </c>
      <c r="J133" s="46" t="s">
        <v>17</v>
      </c>
      <c r="K133" s="9" t="s">
        <v>393</v>
      </c>
      <c r="L133" s="10">
        <v>45658</v>
      </c>
      <c r="M133" s="10">
        <v>46022</v>
      </c>
      <c r="N133" s="9" t="s">
        <v>356</v>
      </c>
    </row>
    <row r="134" spans="1:14" ht="66">
      <c r="A134" s="46" t="s">
        <v>233</v>
      </c>
      <c r="B134" s="46" t="s">
        <v>216</v>
      </c>
      <c r="C134" s="46" t="s">
        <v>169</v>
      </c>
      <c r="D134" s="46" t="s">
        <v>536</v>
      </c>
      <c r="E134" s="46"/>
      <c r="F134" s="46"/>
      <c r="G134" s="47" t="s">
        <v>275</v>
      </c>
      <c r="H134" s="47" t="s">
        <v>85</v>
      </c>
      <c r="I134" s="48">
        <v>1206</v>
      </c>
      <c r="J134" s="46" t="s">
        <v>17</v>
      </c>
      <c r="K134" s="9" t="s">
        <v>394</v>
      </c>
      <c r="L134" s="10">
        <v>45672</v>
      </c>
      <c r="M134" s="10">
        <v>45708</v>
      </c>
      <c r="N134" s="9" t="s">
        <v>352</v>
      </c>
    </row>
    <row r="135" spans="1:14" ht="52.8">
      <c r="A135" s="9" t="s">
        <v>233</v>
      </c>
      <c r="B135" s="9" t="s">
        <v>216</v>
      </c>
      <c r="C135" s="9" t="s">
        <v>169</v>
      </c>
      <c r="D135" s="9" t="s">
        <v>537</v>
      </c>
      <c r="E135" s="9"/>
      <c r="F135" s="9"/>
      <c r="G135" s="44" t="s">
        <v>277</v>
      </c>
      <c r="H135" s="44" t="s">
        <v>87</v>
      </c>
      <c r="I135" s="45">
        <v>1906</v>
      </c>
      <c r="J135" s="9" t="s">
        <v>17</v>
      </c>
      <c r="K135" s="9" t="s">
        <v>395</v>
      </c>
      <c r="L135" s="10">
        <v>45678</v>
      </c>
      <c r="M135" s="10">
        <v>45716</v>
      </c>
      <c r="N135" s="9" t="s">
        <v>352</v>
      </c>
    </row>
    <row r="136" spans="1:14" ht="132">
      <c r="A136" s="9" t="s">
        <v>233</v>
      </c>
      <c r="B136" s="9" t="s">
        <v>216</v>
      </c>
      <c r="C136" s="9" t="s">
        <v>169</v>
      </c>
      <c r="D136" s="9" t="s">
        <v>538</v>
      </c>
      <c r="E136" s="9"/>
      <c r="F136" s="9"/>
      <c r="G136" s="44" t="s">
        <v>274</v>
      </c>
      <c r="H136" s="44" t="s">
        <v>84</v>
      </c>
      <c r="I136" s="44">
        <v>7</v>
      </c>
      <c r="J136" s="9" t="s">
        <v>17</v>
      </c>
      <c r="K136" s="9" t="s">
        <v>396</v>
      </c>
      <c r="L136" s="10">
        <v>45748</v>
      </c>
      <c r="M136" s="10">
        <v>45930</v>
      </c>
      <c r="N136" s="9" t="s">
        <v>356</v>
      </c>
    </row>
    <row r="137" spans="1:14" ht="105.6">
      <c r="A137" s="9" t="s">
        <v>233</v>
      </c>
      <c r="B137" s="9" t="s">
        <v>216</v>
      </c>
      <c r="C137" s="9" t="s">
        <v>172</v>
      </c>
      <c r="D137" s="9" t="s">
        <v>517</v>
      </c>
      <c r="E137" s="9"/>
      <c r="F137" s="9"/>
      <c r="G137" s="44" t="s">
        <v>282</v>
      </c>
      <c r="H137" s="44" t="s">
        <v>91</v>
      </c>
      <c r="I137" s="45">
        <v>4</v>
      </c>
      <c r="J137" s="9" t="s">
        <v>17</v>
      </c>
      <c r="K137" s="9" t="s">
        <v>397</v>
      </c>
      <c r="L137" s="10">
        <v>45689</v>
      </c>
      <c r="M137" s="10">
        <v>45992</v>
      </c>
      <c r="N137" s="9" t="s">
        <v>350</v>
      </c>
    </row>
    <row r="138" spans="1:14" ht="66">
      <c r="A138" s="9" t="s">
        <v>539</v>
      </c>
      <c r="B138" s="9" t="s">
        <v>216</v>
      </c>
      <c r="C138" s="9" t="s">
        <v>169</v>
      </c>
      <c r="D138" s="9" t="s">
        <v>540</v>
      </c>
      <c r="E138" s="9"/>
      <c r="F138" s="9"/>
      <c r="G138" s="44" t="s">
        <v>246</v>
      </c>
      <c r="H138" s="44" t="s">
        <v>82</v>
      </c>
      <c r="I138" s="44">
        <v>1007</v>
      </c>
      <c r="J138" s="9" t="s">
        <v>17</v>
      </c>
      <c r="K138" s="9" t="s">
        <v>398</v>
      </c>
      <c r="L138" s="10">
        <v>45659</v>
      </c>
      <c r="M138" s="10">
        <v>45777</v>
      </c>
      <c r="N138" s="9" t="s">
        <v>356</v>
      </c>
    </row>
    <row r="139" spans="1:14" ht="66">
      <c r="A139" s="9" t="s">
        <v>539</v>
      </c>
      <c r="B139" s="9" t="s">
        <v>216</v>
      </c>
      <c r="C139" s="9" t="s">
        <v>169</v>
      </c>
      <c r="D139" s="9" t="s">
        <v>541</v>
      </c>
      <c r="E139" s="9"/>
      <c r="F139" s="9"/>
      <c r="G139" s="44" t="s">
        <v>275</v>
      </c>
      <c r="H139" s="44" t="s">
        <v>85</v>
      </c>
      <c r="I139" s="45">
        <v>1207</v>
      </c>
      <c r="J139" s="9" t="s">
        <v>17</v>
      </c>
      <c r="K139" s="9" t="s">
        <v>394</v>
      </c>
      <c r="L139" s="10">
        <v>45672</v>
      </c>
      <c r="M139" s="10">
        <v>45708</v>
      </c>
      <c r="N139" s="9" t="s">
        <v>352</v>
      </c>
    </row>
    <row r="140" spans="1:14" ht="105.6">
      <c r="A140" s="9" t="s">
        <v>539</v>
      </c>
      <c r="B140" s="9" t="s">
        <v>216</v>
      </c>
      <c r="C140" s="9" t="s">
        <v>172</v>
      </c>
      <c r="D140" s="9" t="s">
        <v>523</v>
      </c>
      <c r="E140" s="9"/>
      <c r="F140" s="9"/>
      <c r="G140" s="44" t="s">
        <v>282</v>
      </c>
      <c r="H140" s="44" t="s">
        <v>91</v>
      </c>
      <c r="I140" s="45">
        <v>5</v>
      </c>
      <c r="J140" s="9" t="s">
        <v>17</v>
      </c>
      <c r="K140" s="9" t="s">
        <v>399</v>
      </c>
      <c r="L140" s="10">
        <v>45689</v>
      </c>
      <c r="M140" s="10">
        <v>45992</v>
      </c>
      <c r="N140" s="9" t="s">
        <v>350</v>
      </c>
    </row>
    <row r="141" spans="1:14" ht="66">
      <c r="A141" s="9" t="s">
        <v>542</v>
      </c>
      <c r="B141" s="9" t="s">
        <v>216</v>
      </c>
      <c r="C141" s="9" t="s">
        <v>169</v>
      </c>
      <c r="D141" s="9" t="s">
        <v>543</v>
      </c>
      <c r="E141" s="9"/>
      <c r="F141" s="9"/>
      <c r="G141" s="44" t="s">
        <v>246</v>
      </c>
      <c r="H141" s="44" t="s">
        <v>82</v>
      </c>
      <c r="I141" s="44">
        <v>1008</v>
      </c>
      <c r="J141" s="9" t="s">
        <v>17</v>
      </c>
      <c r="K141" s="9" t="s">
        <v>400</v>
      </c>
      <c r="L141" s="10">
        <v>45659</v>
      </c>
      <c r="M141" s="10">
        <v>45777</v>
      </c>
      <c r="N141" s="9" t="s">
        <v>356</v>
      </c>
    </row>
    <row r="142" spans="1:14" ht="66">
      <c r="A142" s="9" t="s">
        <v>544</v>
      </c>
      <c r="B142" s="9" t="s">
        <v>216</v>
      </c>
      <c r="C142" s="9" t="s">
        <v>169</v>
      </c>
      <c r="D142" s="9" t="s">
        <v>545</v>
      </c>
      <c r="E142" s="9"/>
      <c r="F142" s="9"/>
      <c r="G142" s="44" t="s">
        <v>246</v>
      </c>
      <c r="H142" s="44" t="s">
        <v>82</v>
      </c>
      <c r="I142" s="44">
        <v>1009</v>
      </c>
      <c r="J142" s="9" t="s">
        <v>17</v>
      </c>
      <c r="K142" s="9" t="s">
        <v>401</v>
      </c>
      <c r="L142" s="10">
        <v>45839</v>
      </c>
      <c r="M142" s="10">
        <v>45991</v>
      </c>
      <c r="N142" s="9" t="s">
        <v>356</v>
      </c>
    </row>
    <row r="143" spans="1:14" ht="66">
      <c r="A143" s="9" t="s">
        <v>546</v>
      </c>
      <c r="B143" s="9" t="s">
        <v>216</v>
      </c>
      <c r="C143" s="9" t="s">
        <v>169</v>
      </c>
      <c r="D143" s="9" t="s">
        <v>547</v>
      </c>
      <c r="E143" s="9"/>
      <c r="F143" s="9"/>
      <c r="G143" s="44" t="s">
        <v>246</v>
      </c>
      <c r="H143" s="44" t="s">
        <v>82</v>
      </c>
      <c r="I143" s="44">
        <v>1010</v>
      </c>
      <c r="J143" s="9" t="s">
        <v>17</v>
      </c>
      <c r="K143" s="9" t="s">
        <v>402</v>
      </c>
      <c r="L143" s="10">
        <v>45748</v>
      </c>
      <c r="M143" s="10">
        <v>46022</v>
      </c>
      <c r="N143" s="9" t="s">
        <v>356</v>
      </c>
    </row>
    <row r="144" spans="1:14" ht="66">
      <c r="A144" s="9" t="s">
        <v>548</v>
      </c>
      <c r="B144" s="9" t="s">
        <v>216</v>
      </c>
      <c r="C144" s="9" t="s">
        <v>169</v>
      </c>
      <c r="D144" s="9" t="s">
        <v>549</v>
      </c>
      <c r="E144" s="9"/>
      <c r="F144" s="9"/>
      <c r="G144" s="44" t="s">
        <v>246</v>
      </c>
      <c r="H144" s="44" t="s">
        <v>82</v>
      </c>
      <c r="I144" s="44">
        <v>1011</v>
      </c>
      <c r="J144" s="9" t="s">
        <v>17</v>
      </c>
      <c r="K144" s="9" t="s">
        <v>403</v>
      </c>
      <c r="L144" s="10">
        <v>45748</v>
      </c>
      <c r="M144" s="10">
        <v>46022</v>
      </c>
      <c r="N144" s="9" t="s">
        <v>356</v>
      </c>
    </row>
    <row r="145" spans="1:14" ht="66">
      <c r="A145" s="9" t="s">
        <v>550</v>
      </c>
      <c r="B145" s="9" t="s">
        <v>216</v>
      </c>
      <c r="C145" s="9" t="s">
        <v>169</v>
      </c>
      <c r="D145" s="9" t="s">
        <v>551</v>
      </c>
      <c r="E145" s="9"/>
      <c r="F145" s="9"/>
      <c r="G145" s="44" t="s">
        <v>246</v>
      </c>
      <c r="H145" s="44" t="s">
        <v>82</v>
      </c>
      <c r="I145" s="44">
        <v>1012</v>
      </c>
      <c r="J145" s="9" t="s">
        <v>17</v>
      </c>
      <c r="K145" s="9" t="s">
        <v>404</v>
      </c>
      <c r="L145" s="10">
        <v>45748</v>
      </c>
      <c r="M145" s="10">
        <v>46022</v>
      </c>
      <c r="N145" s="9" t="s">
        <v>356</v>
      </c>
    </row>
    <row r="146" spans="1:14" ht="66">
      <c r="A146" s="9" t="s">
        <v>552</v>
      </c>
      <c r="B146" s="9" t="s">
        <v>216</v>
      </c>
      <c r="C146" s="9" t="s">
        <v>169</v>
      </c>
      <c r="D146" s="9" t="s">
        <v>553</v>
      </c>
      <c r="E146" s="9"/>
      <c r="F146" s="9"/>
      <c r="G146" s="44" t="s">
        <v>246</v>
      </c>
      <c r="H146" s="44" t="s">
        <v>82</v>
      </c>
      <c r="I146" s="44">
        <v>1013</v>
      </c>
      <c r="J146" s="9" t="s">
        <v>17</v>
      </c>
      <c r="K146" s="9" t="s">
        <v>405</v>
      </c>
      <c r="L146" s="10">
        <v>45748</v>
      </c>
      <c r="M146" s="10">
        <v>46022</v>
      </c>
      <c r="N146" s="9" t="s">
        <v>356</v>
      </c>
    </row>
    <row r="147" spans="1:14" ht="66">
      <c r="A147" s="9" t="s">
        <v>554</v>
      </c>
      <c r="B147" s="9" t="s">
        <v>216</v>
      </c>
      <c r="C147" s="9" t="s">
        <v>169</v>
      </c>
      <c r="D147" s="9" t="s">
        <v>555</v>
      </c>
      <c r="E147" s="9"/>
      <c r="F147" s="9"/>
      <c r="G147" s="44" t="s">
        <v>246</v>
      </c>
      <c r="H147" s="44" t="s">
        <v>82</v>
      </c>
      <c r="I147" s="44">
        <v>1014</v>
      </c>
      <c r="J147" s="9" t="s">
        <v>17</v>
      </c>
      <c r="K147" s="9" t="s">
        <v>406</v>
      </c>
      <c r="L147" s="10">
        <v>45672</v>
      </c>
      <c r="M147" s="10">
        <v>45716</v>
      </c>
      <c r="N147" s="9" t="s">
        <v>356</v>
      </c>
    </row>
    <row r="148" spans="1:14" ht="172.8">
      <c r="A148" s="6" t="s">
        <v>232</v>
      </c>
      <c r="B148" s="6" t="s">
        <v>215</v>
      </c>
      <c r="C148" s="6" t="s">
        <v>173</v>
      </c>
      <c r="D148" s="6" t="s">
        <v>194</v>
      </c>
      <c r="E148" s="6"/>
      <c r="F148" s="6"/>
      <c r="G148" s="8" t="s">
        <v>290</v>
      </c>
      <c r="H148" s="8" t="s">
        <v>106</v>
      </c>
      <c r="I148" s="7">
        <v>0.3</v>
      </c>
      <c r="J148" s="6" t="s">
        <v>20</v>
      </c>
      <c r="K148" s="6" t="s">
        <v>556</v>
      </c>
      <c r="L148" s="21">
        <v>45672</v>
      </c>
      <c r="M148" s="21">
        <v>45991</v>
      </c>
      <c r="N148" s="6" t="s">
        <v>20</v>
      </c>
    </row>
    <row r="149" spans="1:14" ht="216">
      <c r="A149" s="6" t="s">
        <v>232</v>
      </c>
      <c r="B149" s="6" t="s">
        <v>215</v>
      </c>
      <c r="C149" s="6" t="s">
        <v>173</v>
      </c>
      <c r="D149" s="6" t="s">
        <v>194</v>
      </c>
      <c r="E149" s="6"/>
      <c r="F149" s="6"/>
      <c r="G149" s="8" t="s">
        <v>290</v>
      </c>
      <c r="H149" s="8" t="s">
        <v>107</v>
      </c>
      <c r="I149" s="7">
        <v>0.32</v>
      </c>
      <c r="J149" s="6" t="s">
        <v>20</v>
      </c>
      <c r="K149" s="6" t="s">
        <v>557</v>
      </c>
      <c r="L149" s="21">
        <v>45672</v>
      </c>
      <c r="M149" s="21">
        <v>45991</v>
      </c>
      <c r="N149" s="6" t="s">
        <v>20</v>
      </c>
    </row>
    <row r="150" spans="1:14" ht="172.8">
      <c r="A150" s="6" t="s">
        <v>232</v>
      </c>
      <c r="B150" s="6" t="s">
        <v>215</v>
      </c>
      <c r="C150" s="6" t="s">
        <v>173</v>
      </c>
      <c r="D150" s="6" t="s">
        <v>194</v>
      </c>
      <c r="E150" s="6"/>
      <c r="F150" s="6"/>
      <c r="G150" s="8" t="s">
        <v>290</v>
      </c>
      <c r="H150" s="8" t="s">
        <v>558</v>
      </c>
      <c r="I150" s="7">
        <v>0.3</v>
      </c>
      <c r="J150" s="6" t="s">
        <v>20</v>
      </c>
      <c r="K150" s="6" t="s">
        <v>559</v>
      </c>
      <c r="L150" s="21">
        <v>45672</v>
      </c>
      <c r="M150" s="21">
        <v>45991</v>
      </c>
      <c r="N150" s="6" t="s">
        <v>20</v>
      </c>
    </row>
    <row r="151" spans="1:14" ht="129.6">
      <c r="A151" s="6" t="s">
        <v>232</v>
      </c>
      <c r="B151" s="6" t="s">
        <v>215</v>
      </c>
      <c r="C151" s="6" t="s">
        <v>173</v>
      </c>
      <c r="D151" s="6" t="s">
        <v>194</v>
      </c>
      <c r="E151" s="6"/>
      <c r="F151" s="6"/>
      <c r="G151" s="8" t="s">
        <v>290</v>
      </c>
      <c r="H151" s="8" t="s">
        <v>108</v>
      </c>
      <c r="I151" s="7">
        <v>0.3</v>
      </c>
      <c r="J151" s="6" t="s">
        <v>20</v>
      </c>
      <c r="K151" s="6" t="s">
        <v>560</v>
      </c>
      <c r="L151" s="21">
        <v>45672</v>
      </c>
      <c r="M151" s="21">
        <v>45991</v>
      </c>
      <c r="N151" s="6" t="s">
        <v>20</v>
      </c>
    </row>
    <row r="152" spans="1:14" ht="187.2">
      <c r="A152" s="6" t="s">
        <v>234</v>
      </c>
      <c r="B152" s="6" t="s">
        <v>219</v>
      </c>
      <c r="C152" s="6" t="s">
        <v>175</v>
      </c>
      <c r="D152" s="6" t="s">
        <v>204</v>
      </c>
      <c r="E152" s="6"/>
      <c r="F152" s="6"/>
      <c r="G152" s="8" t="s">
        <v>313</v>
      </c>
      <c r="H152" s="8" t="s">
        <v>142</v>
      </c>
      <c r="I152" s="7">
        <v>5</v>
      </c>
      <c r="J152" s="6" t="s">
        <v>20</v>
      </c>
      <c r="K152" s="6" t="s">
        <v>561</v>
      </c>
      <c r="L152" s="21">
        <v>45672</v>
      </c>
      <c r="M152" s="21">
        <v>45991</v>
      </c>
      <c r="N152" s="6" t="s">
        <v>20</v>
      </c>
    </row>
    <row r="153" spans="1:14" ht="187.2">
      <c r="A153" s="6" t="s">
        <v>234</v>
      </c>
      <c r="B153" s="6" t="s">
        <v>219</v>
      </c>
      <c r="C153" s="6" t="s">
        <v>175</v>
      </c>
      <c r="D153" s="6" t="s">
        <v>204</v>
      </c>
      <c r="E153" s="6"/>
      <c r="F153" s="6"/>
      <c r="G153" s="8" t="s">
        <v>314</v>
      </c>
      <c r="H153" s="8" t="s">
        <v>143</v>
      </c>
      <c r="I153" s="7">
        <v>50</v>
      </c>
      <c r="J153" s="6" t="s">
        <v>20</v>
      </c>
      <c r="K153" s="6" t="s">
        <v>562</v>
      </c>
      <c r="L153" s="21">
        <v>45672</v>
      </c>
      <c r="M153" s="21">
        <v>45991</v>
      </c>
      <c r="N153" s="6" t="s">
        <v>20</v>
      </c>
    </row>
    <row r="154" spans="1:14" ht="115.2">
      <c r="A154" s="6" t="s">
        <v>221</v>
      </c>
      <c r="B154" s="6" t="s">
        <v>219</v>
      </c>
      <c r="C154" s="6" t="s">
        <v>162</v>
      </c>
      <c r="D154" s="6" t="s">
        <v>182</v>
      </c>
      <c r="E154" s="6"/>
      <c r="F154" s="6" t="s">
        <v>563</v>
      </c>
      <c r="G154" s="8" t="s">
        <v>241</v>
      </c>
      <c r="H154" s="8" t="s">
        <v>35</v>
      </c>
      <c r="I154" s="7">
        <v>1</v>
      </c>
      <c r="J154" s="6" t="s">
        <v>12</v>
      </c>
      <c r="K154" s="6" t="s">
        <v>564</v>
      </c>
      <c r="L154" s="49">
        <v>45931</v>
      </c>
      <c r="M154" s="49">
        <v>45992</v>
      </c>
      <c r="N154" s="6" t="s">
        <v>565</v>
      </c>
    </row>
    <row r="155" spans="1:14" ht="201.6">
      <c r="A155" s="6" t="s">
        <v>221</v>
      </c>
      <c r="B155" s="6" t="s">
        <v>219</v>
      </c>
      <c r="C155" s="6" t="s">
        <v>162</v>
      </c>
      <c r="D155" s="6" t="s">
        <v>182</v>
      </c>
      <c r="E155" s="6"/>
      <c r="F155" s="6" t="s">
        <v>566</v>
      </c>
      <c r="G155" s="8" t="s">
        <v>241</v>
      </c>
      <c r="H155" s="8" t="s">
        <v>36</v>
      </c>
      <c r="I155" s="7">
        <v>3666.6666666666665</v>
      </c>
      <c r="J155" s="6" t="s">
        <v>12</v>
      </c>
      <c r="K155" s="6" t="s">
        <v>564</v>
      </c>
      <c r="L155" s="49">
        <v>45931</v>
      </c>
      <c r="M155" s="49">
        <v>45992</v>
      </c>
      <c r="N155" s="6" t="s">
        <v>565</v>
      </c>
    </row>
    <row r="156" spans="1:14" ht="230.4">
      <c r="A156" s="6" t="s">
        <v>221</v>
      </c>
      <c r="B156" s="6" t="s">
        <v>219</v>
      </c>
      <c r="C156" s="6" t="s">
        <v>162</v>
      </c>
      <c r="D156" s="6" t="s">
        <v>182</v>
      </c>
      <c r="E156" s="6"/>
      <c r="F156" s="6" t="s">
        <v>567</v>
      </c>
      <c r="G156" s="8" t="s">
        <v>241</v>
      </c>
      <c r="H156" s="8" t="s">
        <v>37</v>
      </c>
      <c r="I156" s="7">
        <v>16000</v>
      </c>
      <c r="J156" s="6" t="s">
        <v>12</v>
      </c>
      <c r="K156" s="6" t="s">
        <v>564</v>
      </c>
      <c r="L156" s="49">
        <v>45931</v>
      </c>
      <c r="M156" s="49">
        <v>45992</v>
      </c>
      <c r="N156" s="6" t="s">
        <v>565</v>
      </c>
    </row>
    <row r="157" spans="1:14" ht="244.8">
      <c r="A157" s="6" t="s">
        <v>221</v>
      </c>
      <c r="B157" s="6" t="s">
        <v>219</v>
      </c>
      <c r="C157" s="6" t="s">
        <v>162</v>
      </c>
      <c r="D157" s="6" t="s">
        <v>182</v>
      </c>
      <c r="E157" s="6"/>
      <c r="F157" s="6" t="s">
        <v>568</v>
      </c>
      <c r="G157" s="8" t="s">
        <v>241</v>
      </c>
      <c r="H157" s="8" t="s">
        <v>38</v>
      </c>
      <c r="I157" s="7">
        <v>1</v>
      </c>
      <c r="J157" s="6" t="s">
        <v>12</v>
      </c>
      <c r="K157" s="6" t="s">
        <v>569</v>
      </c>
      <c r="L157" s="49">
        <v>45778</v>
      </c>
      <c r="M157" s="49">
        <v>46174</v>
      </c>
      <c r="N157" s="6" t="s">
        <v>565</v>
      </c>
    </row>
    <row r="158" spans="1:14" ht="115.2">
      <c r="A158" s="6" t="s">
        <v>221</v>
      </c>
      <c r="B158" s="6" t="s">
        <v>219</v>
      </c>
      <c r="C158" s="6" t="s">
        <v>162</v>
      </c>
      <c r="D158" s="6" t="s">
        <v>182</v>
      </c>
      <c r="E158" s="6"/>
      <c r="F158" s="6"/>
      <c r="G158" s="8" t="s">
        <v>241</v>
      </c>
      <c r="H158" s="8" t="s">
        <v>39</v>
      </c>
      <c r="I158" s="7">
        <v>5</v>
      </c>
      <c r="J158" s="6" t="s">
        <v>12</v>
      </c>
      <c r="K158" s="6"/>
      <c r="L158" s="6"/>
      <c r="M158" s="6"/>
      <c r="N158" s="6"/>
    </row>
    <row r="159" spans="1:14" ht="115.2">
      <c r="A159" s="6" t="s">
        <v>221</v>
      </c>
      <c r="B159" s="6" t="s">
        <v>219</v>
      </c>
      <c r="C159" s="6" t="s">
        <v>162</v>
      </c>
      <c r="D159" s="6" t="s">
        <v>182</v>
      </c>
      <c r="E159" s="6"/>
      <c r="F159" s="6"/>
      <c r="G159" s="8" t="s">
        <v>241</v>
      </c>
      <c r="H159" s="8" t="s">
        <v>40</v>
      </c>
      <c r="I159" s="7">
        <v>1</v>
      </c>
      <c r="J159" s="6" t="s">
        <v>12</v>
      </c>
      <c r="K159" s="6"/>
      <c r="L159" s="6"/>
      <c r="M159" s="6"/>
      <c r="N159" s="6"/>
    </row>
    <row r="160" spans="1:14" ht="158.4">
      <c r="A160" s="6" t="s">
        <v>221</v>
      </c>
      <c r="B160" s="6" t="s">
        <v>219</v>
      </c>
      <c r="C160" s="6" t="s">
        <v>162</v>
      </c>
      <c r="D160" s="6" t="s">
        <v>182</v>
      </c>
      <c r="E160" s="6"/>
      <c r="F160" s="6" t="s">
        <v>570</v>
      </c>
      <c r="G160" s="8" t="s">
        <v>242</v>
      </c>
      <c r="H160" s="8" t="s">
        <v>41</v>
      </c>
      <c r="I160" s="7">
        <v>2000</v>
      </c>
      <c r="J160" s="6" t="s">
        <v>12</v>
      </c>
      <c r="K160" s="6" t="s">
        <v>571</v>
      </c>
      <c r="L160" s="49">
        <v>45717</v>
      </c>
      <c r="M160" s="49">
        <v>45901</v>
      </c>
      <c r="N160" s="6" t="s">
        <v>565</v>
      </c>
    </row>
    <row r="161" spans="1:14" ht="172.8">
      <c r="A161" s="6" t="s">
        <v>221</v>
      </c>
      <c r="B161" s="6" t="s">
        <v>219</v>
      </c>
      <c r="C161" s="6" t="s">
        <v>162</v>
      </c>
      <c r="D161" s="6" t="s">
        <v>182</v>
      </c>
      <c r="E161" s="6"/>
      <c r="F161" s="6" t="s">
        <v>572</v>
      </c>
      <c r="G161" s="8" t="s">
        <v>242</v>
      </c>
      <c r="H161" s="8" t="s">
        <v>42</v>
      </c>
      <c r="I161" s="7">
        <v>2666.6666666666665</v>
      </c>
      <c r="J161" s="6" t="s">
        <v>12</v>
      </c>
      <c r="K161" s="6" t="s">
        <v>571</v>
      </c>
      <c r="L161" s="49">
        <v>45717</v>
      </c>
      <c r="M161" s="49">
        <v>45901</v>
      </c>
      <c r="N161" s="6" t="s">
        <v>565</v>
      </c>
    </row>
    <row r="162" spans="1:14" ht="115.2">
      <c r="A162" s="6" t="s">
        <v>221</v>
      </c>
      <c r="B162" s="6" t="s">
        <v>219</v>
      </c>
      <c r="C162" s="6" t="s">
        <v>162</v>
      </c>
      <c r="D162" s="6" t="s">
        <v>182</v>
      </c>
      <c r="E162" s="6"/>
      <c r="F162" s="6" t="s">
        <v>573</v>
      </c>
      <c r="G162" s="8" t="s">
        <v>242</v>
      </c>
      <c r="H162" s="8" t="s">
        <v>43</v>
      </c>
      <c r="I162" s="7">
        <v>1</v>
      </c>
      <c r="J162" s="6" t="s">
        <v>12</v>
      </c>
      <c r="K162" s="6" t="s">
        <v>571</v>
      </c>
      <c r="L162" s="49">
        <v>45748</v>
      </c>
      <c r="M162" s="49">
        <v>45870</v>
      </c>
      <c r="N162" s="6" t="s">
        <v>565</v>
      </c>
    </row>
    <row r="163" spans="1:14" ht="129.6">
      <c r="A163" s="6" t="s">
        <v>221</v>
      </c>
      <c r="B163" s="6" t="s">
        <v>219</v>
      </c>
      <c r="C163" s="6" t="s">
        <v>162</v>
      </c>
      <c r="D163" s="6" t="s">
        <v>182</v>
      </c>
      <c r="E163" s="6"/>
      <c r="F163" s="6" t="s">
        <v>574</v>
      </c>
      <c r="G163" s="8" t="s">
        <v>242</v>
      </c>
      <c r="H163" s="8" t="s">
        <v>44</v>
      </c>
      <c r="I163" s="7">
        <v>1</v>
      </c>
      <c r="J163" s="6" t="s">
        <v>12</v>
      </c>
      <c r="K163" s="6" t="s">
        <v>569</v>
      </c>
      <c r="L163" s="49">
        <v>45658</v>
      </c>
      <c r="M163" s="49">
        <v>46174</v>
      </c>
      <c r="N163" s="6" t="s">
        <v>565</v>
      </c>
    </row>
    <row r="164" spans="1:14" ht="144">
      <c r="A164" s="6" t="s">
        <v>222</v>
      </c>
      <c r="B164" s="6" t="s">
        <v>217</v>
      </c>
      <c r="C164" s="6" t="s">
        <v>164</v>
      </c>
      <c r="D164" s="6" t="s">
        <v>183</v>
      </c>
      <c r="E164" s="6"/>
      <c r="F164" s="6" t="s">
        <v>575</v>
      </c>
      <c r="G164" s="8" t="s">
        <v>243</v>
      </c>
      <c r="H164" s="8" t="s">
        <v>45</v>
      </c>
      <c r="I164" s="7">
        <v>2</v>
      </c>
      <c r="J164" s="6" t="s">
        <v>12</v>
      </c>
      <c r="K164" s="6" t="s">
        <v>576</v>
      </c>
      <c r="L164" s="49">
        <v>45839</v>
      </c>
      <c r="M164" s="49">
        <v>46082</v>
      </c>
      <c r="N164" s="6" t="s">
        <v>565</v>
      </c>
    </row>
    <row r="165" spans="1:14" ht="216">
      <c r="A165" s="6" t="s">
        <v>222</v>
      </c>
      <c r="B165" s="6" t="s">
        <v>217</v>
      </c>
      <c r="C165" s="6" t="s">
        <v>164</v>
      </c>
      <c r="D165" s="6" t="s">
        <v>183</v>
      </c>
      <c r="E165" s="6"/>
      <c r="F165" s="6"/>
      <c r="G165" s="8" t="s">
        <v>244</v>
      </c>
      <c r="H165" s="8" t="s">
        <v>46</v>
      </c>
      <c r="I165" s="7">
        <v>10</v>
      </c>
      <c r="J165" s="6" t="s">
        <v>12</v>
      </c>
      <c r="K165" s="6"/>
      <c r="L165" s="6"/>
      <c r="M165" s="6"/>
      <c r="N165" s="6"/>
    </row>
    <row r="166" spans="1:14" ht="158.4">
      <c r="A166" s="6" t="s">
        <v>224</v>
      </c>
      <c r="B166" s="6" t="s">
        <v>217</v>
      </c>
      <c r="C166" s="6" t="s">
        <v>167</v>
      </c>
      <c r="D166" s="6" t="s">
        <v>185</v>
      </c>
      <c r="E166" s="6"/>
      <c r="F166" s="6"/>
      <c r="G166" s="8" t="s">
        <v>270</v>
      </c>
      <c r="H166" s="8" t="s">
        <v>79</v>
      </c>
      <c r="I166" s="7">
        <v>1000</v>
      </c>
      <c r="J166" s="6" t="s">
        <v>12</v>
      </c>
      <c r="K166" s="6" t="s">
        <v>577</v>
      </c>
      <c r="L166" s="49">
        <v>45748</v>
      </c>
      <c r="M166" s="49">
        <v>45839</v>
      </c>
      <c r="N166" s="6" t="s">
        <v>578</v>
      </c>
    </row>
    <row r="167" spans="1:14" ht="144">
      <c r="A167" s="6" t="s">
        <v>237</v>
      </c>
      <c r="B167" s="6" t="s">
        <v>218</v>
      </c>
      <c r="C167" s="6" t="s">
        <v>178</v>
      </c>
      <c r="D167" s="6" t="s">
        <v>211</v>
      </c>
      <c r="E167" s="6"/>
      <c r="F167" s="6"/>
      <c r="G167" s="8" t="s">
        <v>321</v>
      </c>
      <c r="H167" s="8" t="s">
        <v>149</v>
      </c>
      <c r="I167" s="7">
        <v>2333.3333333333335</v>
      </c>
      <c r="J167" s="6" t="s">
        <v>12</v>
      </c>
      <c r="K167" s="6"/>
      <c r="L167" s="6"/>
      <c r="M167" s="6"/>
      <c r="N167" s="6"/>
    </row>
    <row r="168" spans="1:14" ht="100.8">
      <c r="A168" s="6" t="s">
        <v>237</v>
      </c>
      <c r="B168" s="6" t="s">
        <v>218</v>
      </c>
      <c r="C168" s="6" t="s">
        <v>178</v>
      </c>
      <c r="D168" s="6" t="s">
        <v>211</v>
      </c>
      <c r="E168" s="6"/>
      <c r="F168" s="6"/>
      <c r="G168" s="8" t="s">
        <v>322</v>
      </c>
      <c r="H168" s="8" t="s">
        <v>150</v>
      </c>
      <c r="I168" s="7">
        <v>1</v>
      </c>
      <c r="J168" s="6" t="s">
        <v>12</v>
      </c>
      <c r="K168" s="6"/>
      <c r="L168" s="6"/>
      <c r="M168" s="6"/>
      <c r="N168" s="6"/>
    </row>
    <row r="169" spans="1:14" ht="100.8">
      <c r="A169" s="6" t="s">
        <v>237</v>
      </c>
      <c r="B169" s="6" t="s">
        <v>218</v>
      </c>
      <c r="C169" s="6" t="s">
        <v>178</v>
      </c>
      <c r="D169" s="6" t="s">
        <v>212</v>
      </c>
      <c r="E169" s="6"/>
      <c r="F169" s="6" t="s">
        <v>579</v>
      </c>
      <c r="G169" s="8" t="s">
        <v>323</v>
      </c>
      <c r="H169" s="8" t="s">
        <v>151</v>
      </c>
      <c r="I169" s="7">
        <v>27666.666666666668</v>
      </c>
      <c r="J169" s="6" t="s">
        <v>12</v>
      </c>
      <c r="K169" s="6" t="s">
        <v>580</v>
      </c>
      <c r="L169" s="49">
        <v>45717</v>
      </c>
      <c r="M169" s="49">
        <v>46235</v>
      </c>
      <c r="N169" s="6" t="s">
        <v>565</v>
      </c>
    </row>
    <row r="170" spans="1:14" ht="86.4">
      <c r="A170" s="6" t="s">
        <v>237</v>
      </c>
      <c r="B170" s="6" t="s">
        <v>218</v>
      </c>
      <c r="C170" s="6" t="s">
        <v>178</v>
      </c>
      <c r="D170" s="6" t="s">
        <v>196</v>
      </c>
      <c r="E170" s="6"/>
      <c r="F170" s="6"/>
      <c r="G170" s="8" t="s">
        <v>324</v>
      </c>
      <c r="H170" s="8" t="s">
        <v>152</v>
      </c>
      <c r="I170" s="7">
        <v>1</v>
      </c>
      <c r="J170" s="6" t="s">
        <v>12</v>
      </c>
      <c r="K170" s="6"/>
      <c r="L170" s="6"/>
      <c r="M170" s="6"/>
      <c r="N170" s="6"/>
    </row>
    <row r="171" spans="1:14" ht="144">
      <c r="A171" s="6" t="s">
        <v>239</v>
      </c>
      <c r="B171" s="6" t="s">
        <v>217</v>
      </c>
      <c r="C171" s="6" t="s">
        <v>181</v>
      </c>
      <c r="D171" s="6" t="s">
        <v>207</v>
      </c>
      <c r="E171" s="6"/>
      <c r="F171" s="6" t="s">
        <v>581</v>
      </c>
      <c r="G171" s="8" t="s">
        <v>331</v>
      </c>
      <c r="H171" s="8" t="s">
        <v>160</v>
      </c>
      <c r="I171" s="7">
        <v>1</v>
      </c>
      <c r="J171" s="6" t="s">
        <v>12</v>
      </c>
      <c r="K171" s="6" t="s">
        <v>576</v>
      </c>
      <c r="L171" s="49">
        <v>45717</v>
      </c>
      <c r="M171" s="49">
        <v>45992</v>
      </c>
      <c r="N171" s="6" t="s">
        <v>565</v>
      </c>
    </row>
    <row r="172" spans="1:14" ht="144">
      <c r="A172" s="6" t="s">
        <v>239</v>
      </c>
      <c r="B172" s="6" t="str">
        <f>VLOOKUP(C172,a!$C$1:$D$23,2,FALSE)</f>
        <v>Santa Marta avanza en una política social moderna para transformar vidas</v>
      </c>
      <c r="C172" s="6" t="s">
        <v>181</v>
      </c>
      <c r="D172" s="6" t="s">
        <v>207</v>
      </c>
      <c r="E172" s="6"/>
      <c r="F172" s="6"/>
      <c r="G172" s="8" t="s">
        <v>332</v>
      </c>
      <c r="H172" s="8" t="s">
        <v>161</v>
      </c>
      <c r="I172" s="7">
        <v>1</v>
      </c>
      <c r="J172" s="6" t="s">
        <v>34</v>
      </c>
      <c r="K172" s="6"/>
      <c r="L172" s="6"/>
      <c r="M172" s="6"/>
      <c r="N172" s="6"/>
    </row>
    <row r="173" spans="1:14" ht="86.4">
      <c r="A173" s="129" t="s">
        <v>232</v>
      </c>
      <c r="B173" s="128" t="s">
        <v>582</v>
      </c>
      <c r="C173" s="128" t="s">
        <v>583</v>
      </c>
      <c r="D173" s="130" t="s">
        <v>205</v>
      </c>
      <c r="E173" s="115"/>
      <c r="F173" s="115"/>
      <c r="G173" s="115" t="s">
        <v>281</v>
      </c>
      <c r="H173" s="115" t="s">
        <v>584</v>
      </c>
      <c r="I173" s="118" t="s">
        <v>585</v>
      </c>
      <c r="J173" s="115" t="s">
        <v>19</v>
      </c>
      <c r="K173" s="6" t="s">
        <v>586</v>
      </c>
      <c r="L173" s="50">
        <v>45658</v>
      </c>
      <c r="M173" s="51">
        <v>46022</v>
      </c>
      <c r="N173" s="52" t="s">
        <v>587</v>
      </c>
    </row>
    <row r="174" spans="1:14" ht="100.8">
      <c r="A174" s="129"/>
      <c r="B174" s="128"/>
      <c r="C174" s="128"/>
      <c r="D174" s="131"/>
      <c r="E174" s="116"/>
      <c r="F174" s="116"/>
      <c r="G174" s="116"/>
      <c r="H174" s="116"/>
      <c r="I174" s="119"/>
      <c r="J174" s="116"/>
      <c r="K174" s="53" t="s">
        <v>588</v>
      </c>
      <c r="L174" s="50">
        <v>45658</v>
      </c>
      <c r="M174" s="51">
        <v>46022</v>
      </c>
      <c r="N174" s="52" t="s">
        <v>587</v>
      </c>
    </row>
    <row r="175" spans="1:14" ht="86.4">
      <c r="A175" s="129"/>
      <c r="B175" s="128"/>
      <c r="C175" s="128"/>
      <c r="D175" s="131"/>
      <c r="E175" s="116"/>
      <c r="F175" s="116"/>
      <c r="G175" s="116"/>
      <c r="H175" s="116"/>
      <c r="I175" s="119"/>
      <c r="J175" s="116"/>
      <c r="K175" s="6" t="s">
        <v>589</v>
      </c>
      <c r="L175" s="54" t="s">
        <v>590</v>
      </c>
      <c r="M175" s="6" t="s">
        <v>590</v>
      </c>
      <c r="N175" s="52" t="s">
        <v>587</v>
      </c>
    </row>
    <row r="176" spans="1:14" ht="115.2">
      <c r="A176" s="129"/>
      <c r="B176" s="128"/>
      <c r="C176" s="128"/>
      <c r="D176" s="131"/>
      <c r="E176" s="116"/>
      <c r="F176" s="116"/>
      <c r="G176" s="116"/>
      <c r="H176" s="116"/>
      <c r="I176" s="119"/>
      <c r="J176" s="116"/>
      <c r="K176" s="6" t="s">
        <v>591</v>
      </c>
      <c r="L176" s="50">
        <v>45658</v>
      </c>
      <c r="M176" s="21">
        <v>45658</v>
      </c>
      <c r="N176" s="52" t="s">
        <v>587</v>
      </c>
    </row>
    <row r="177" spans="1:14" ht="86.4">
      <c r="A177" s="129"/>
      <c r="B177" s="128"/>
      <c r="C177" s="128"/>
      <c r="D177" s="131"/>
      <c r="E177" s="116"/>
      <c r="F177" s="116"/>
      <c r="G177" s="116"/>
      <c r="H177" s="116"/>
      <c r="I177" s="119"/>
      <c r="J177" s="116"/>
      <c r="K177" s="55" t="s">
        <v>592</v>
      </c>
      <c r="L177" s="50">
        <v>45672</v>
      </c>
      <c r="M177" s="51">
        <v>45747</v>
      </c>
      <c r="N177" s="52" t="s">
        <v>587</v>
      </c>
    </row>
    <row r="178" spans="1:14" ht="100.8">
      <c r="A178" s="129"/>
      <c r="B178" s="128"/>
      <c r="C178" s="128"/>
      <c r="D178" s="132"/>
      <c r="E178" s="117"/>
      <c r="F178" s="117"/>
      <c r="G178" s="117"/>
      <c r="H178" s="117"/>
      <c r="I178" s="120"/>
      <c r="J178" s="117"/>
      <c r="K178" s="55" t="s">
        <v>593</v>
      </c>
      <c r="L178" s="50">
        <v>45658</v>
      </c>
      <c r="M178" s="51">
        <v>45747</v>
      </c>
      <c r="N178" s="52" t="s">
        <v>587</v>
      </c>
    </row>
    <row r="179" spans="1:14" ht="96.6">
      <c r="A179" s="56" t="s">
        <v>222</v>
      </c>
      <c r="B179" s="56" t="s">
        <v>217</v>
      </c>
      <c r="C179" s="56" t="s">
        <v>164</v>
      </c>
      <c r="D179" s="56" t="s">
        <v>184</v>
      </c>
      <c r="E179" s="56" t="s">
        <v>594</v>
      </c>
      <c r="F179" s="56">
        <v>4000</v>
      </c>
      <c r="G179" s="57" t="s">
        <v>246</v>
      </c>
      <c r="H179" s="57" t="s">
        <v>47</v>
      </c>
      <c r="I179" s="58">
        <v>1000</v>
      </c>
      <c r="J179" s="56" t="s">
        <v>13</v>
      </c>
      <c r="K179" s="56" t="s">
        <v>595</v>
      </c>
      <c r="L179" s="59">
        <v>45736</v>
      </c>
      <c r="M179" s="59">
        <v>45980</v>
      </c>
      <c r="N179" s="56" t="s">
        <v>596</v>
      </c>
    </row>
    <row r="180" spans="1:14" ht="165.6">
      <c r="A180" s="56" t="s">
        <v>222</v>
      </c>
      <c r="B180" s="56" t="s">
        <v>217</v>
      </c>
      <c r="C180" s="56" t="s">
        <v>164</v>
      </c>
      <c r="D180" s="56" t="s">
        <v>184</v>
      </c>
      <c r="E180" s="56" t="s">
        <v>597</v>
      </c>
      <c r="F180" s="56">
        <v>110</v>
      </c>
      <c r="G180" s="57" t="s">
        <v>247</v>
      </c>
      <c r="H180" s="57" t="s">
        <v>48</v>
      </c>
      <c r="I180" s="58">
        <v>109</v>
      </c>
      <c r="J180" s="56" t="s">
        <v>13</v>
      </c>
      <c r="K180" s="56" t="s">
        <v>598</v>
      </c>
      <c r="L180" s="59">
        <v>45749</v>
      </c>
      <c r="M180" s="59">
        <v>45993</v>
      </c>
      <c r="N180" s="56" t="s">
        <v>599</v>
      </c>
    </row>
    <row r="181" spans="1:14" ht="110.4">
      <c r="A181" s="56" t="s">
        <v>222</v>
      </c>
      <c r="B181" s="56" t="s">
        <v>217</v>
      </c>
      <c r="C181" s="56" t="s">
        <v>164</v>
      </c>
      <c r="D181" s="56" t="s">
        <v>184</v>
      </c>
      <c r="E181" s="56" t="s">
        <v>600</v>
      </c>
      <c r="F181" s="56">
        <v>100</v>
      </c>
      <c r="G181" s="57" t="s">
        <v>248</v>
      </c>
      <c r="H181" s="57" t="s">
        <v>49</v>
      </c>
      <c r="I181" s="58">
        <v>100</v>
      </c>
      <c r="J181" s="56" t="s">
        <v>13</v>
      </c>
      <c r="K181" s="56" t="s">
        <v>601</v>
      </c>
      <c r="L181" s="59">
        <v>45708</v>
      </c>
      <c r="M181" s="59">
        <v>46022</v>
      </c>
      <c r="N181" s="56" t="s">
        <v>596</v>
      </c>
    </row>
    <row r="182" spans="1:14" ht="138">
      <c r="A182" s="56" t="s">
        <v>222</v>
      </c>
      <c r="B182" s="56" t="s">
        <v>217</v>
      </c>
      <c r="C182" s="56" t="s">
        <v>164</v>
      </c>
      <c r="D182" s="56" t="s">
        <v>184</v>
      </c>
      <c r="E182" s="56" t="s">
        <v>602</v>
      </c>
      <c r="F182" s="56">
        <v>28</v>
      </c>
      <c r="G182" s="57" t="s">
        <v>248</v>
      </c>
      <c r="H182" s="57" t="s">
        <v>50</v>
      </c>
      <c r="I182" s="58">
        <v>28</v>
      </c>
      <c r="J182" s="56" t="s">
        <v>13</v>
      </c>
      <c r="K182" s="56" t="s">
        <v>603</v>
      </c>
      <c r="L182" s="59">
        <v>45736</v>
      </c>
      <c r="M182" s="59">
        <v>46022</v>
      </c>
      <c r="N182" s="56" t="s">
        <v>599</v>
      </c>
    </row>
    <row r="183" spans="1:14" ht="303.60000000000002">
      <c r="A183" s="56" t="s">
        <v>222</v>
      </c>
      <c r="B183" s="56" t="s">
        <v>217</v>
      </c>
      <c r="C183" s="56" t="s">
        <v>164</v>
      </c>
      <c r="D183" s="56" t="s">
        <v>184</v>
      </c>
      <c r="E183" s="56" t="s">
        <v>604</v>
      </c>
      <c r="F183" s="56">
        <v>9</v>
      </c>
      <c r="G183" s="57" t="s">
        <v>248</v>
      </c>
      <c r="H183" s="57" t="s">
        <v>51</v>
      </c>
      <c r="I183" s="58">
        <v>9</v>
      </c>
      <c r="J183" s="56" t="s">
        <v>13</v>
      </c>
      <c r="K183" s="56" t="s">
        <v>605</v>
      </c>
      <c r="L183" s="59">
        <v>45677</v>
      </c>
      <c r="M183" s="59">
        <v>45993</v>
      </c>
      <c r="N183" s="56" t="s">
        <v>599</v>
      </c>
    </row>
    <row r="184" spans="1:14" ht="303.60000000000002">
      <c r="A184" s="56" t="s">
        <v>222</v>
      </c>
      <c r="B184" s="56" t="s">
        <v>217</v>
      </c>
      <c r="C184" s="56" t="s">
        <v>164</v>
      </c>
      <c r="D184" s="56" t="s">
        <v>184</v>
      </c>
      <c r="E184" s="56" t="s">
        <v>606</v>
      </c>
      <c r="F184" s="56">
        <v>1</v>
      </c>
      <c r="G184" s="57" t="s">
        <v>248</v>
      </c>
      <c r="H184" s="57" t="s">
        <v>51</v>
      </c>
      <c r="I184" s="58">
        <v>1</v>
      </c>
      <c r="J184" s="56" t="s">
        <v>13</v>
      </c>
      <c r="K184" s="56" t="s">
        <v>607</v>
      </c>
      <c r="L184" s="59">
        <v>45677</v>
      </c>
      <c r="M184" s="59">
        <v>45993</v>
      </c>
      <c r="N184" s="56" t="s">
        <v>599</v>
      </c>
    </row>
    <row r="185" spans="1:14" ht="96.6">
      <c r="A185" s="56" t="s">
        <v>222</v>
      </c>
      <c r="B185" s="56" t="s">
        <v>217</v>
      </c>
      <c r="C185" s="56" t="s">
        <v>164</v>
      </c>
      <c r="D185" s="56" t="s">
        <v>184</v>
      </c>
      <c r="E185" s="56" t="s">
        <v>608</v>
      </c>
      <c r="F185" s="56">
        <v>6</v>
      </c>
      <c r="G185" s="57" t="s">
        <v>248</v>
      </c>
      <c r="H185" s="57" t="s">
        <v>52</v>
      </c>
      <c r="I185" s="58">
        <v>6</v>
      </c>
      <c r="J185" s="56" t="s">
        <v>13</v>
      </c>
      <c r="K185" s="56" t="s">
        <v>609</v>
      </c>
      <c r="L185" s="59">
        <v>45797</v>
      </c>
      <c r="M185" s="59">
        <v>45902</v>
      </c>
      <c r="N185" s="56" t="s">
        <v>599</v>
      </c>
    </row>
    <row r="186" spans="1:14" ht="193.2">
      <c r="A186" s="56" t="s">
        <v>222</v>
      </c>
      <c r="B186" s="56" t="s">
        <v>217</v>
      </c>
      <c r="C186" s="56" t="s">
        <v>164</v>
      </c>
      <c r="D186" s="56" t="s">
        <v>184</v>
      </c>
      <c r="E186" s="56" t="s">
        <v>608</v>
      </c>
      <c r="F186" s="60">
        <v>0.2</v>
      </c>
      <c r="G186" s="57" t="s">
        <v>250</v>
      </c>
      <c r="H186" s="57" t="s">
        <v>53</v>
      </c>
      <c r="I186" s="58">
        <v>20</v>
      </c>
      <c r="J186" s="56" t="s">
        <v>13</v>
      </c>
      <c r="K186" s="56" t="s">
        <v>610</v>
      </c>
      <c r="L186" s="59">
        <v>45797</v>
      </c>
      <c r="M186" s="59">
        <v>45902</v>
      </c>
      <c r="N186" s="56" t="s">
        <v>599</v>
      </c>
    </row>
    <row r="187" spans="1:14" ht="151.80000000000001">
      <c r="A187" s="56" t="s">
        <v>222</v>
      </c>
      <c r="B187" s="56" t="s">
        <v>217</v>
      </c>
      <c r="C187" s="56" t="s">
        <v>164</v>
      </c>
      <c r="D187" s="56" t="s">
        <v>184</v>
      </c>
      <c r="E187" s="56" t="s">
        <v>611</v>
      </c>
      <c r="F187" s="56">
        <v>1</v>
      </c>
      <c r="G187" s="57" t="s">
        <v>248</v>
      </c>
      <c r="H187" s="57" t="s">
        <v>54</v>
      </c>
      <c r="I187" s="58">
        <v>1</v>
      </c>
      <c r="J187" s="56" t="s">
        <v>13</v>
      </c>
      <c r="K187" s="56" t="s">
        <v>612</v>
      </c>
      <c r="L187" s="59">
        <v>45778</v>
      </c>
      <c r="M187" s="61">
        <v>45839</v>
      </c>
      <c r="N187" s="56" t="s">
        <v>596</v>
      </c>
    </row>
    <row r="188" spans="1:14" ht="193.2">
      <c r="A188" s="56" t="s">
        <v>222</v>
      </c>
      <c r="B188" s="56" t="s">
        <v>217</v>
      </c>
      <c r="C188" s="56" t="s">
        <v>164</v>
      </c>
      <c r="D188" s="56" t="s">
        <v>184</v>
      </c>
      <c r="E188" s="56" t="s">
        <v>613</v>
      </c>
      <c r="F188" s="56">
        <v>1</v>
      </c>
      <c r="G188" s="57" t="s">
        <v>248</v>
      </c>
      <c r="H188" s="57" t="s">
        <v>55</v>
      </c>
      <c r="I188" s="58">
        <v>1</v>
      </c>
      <c r="J188" s="56" t="s">
        <v>13</v>
      </c>
      <c r="K188" s="56" t="s">
        <v>614</v>
      </c>
      <c r="L188" s="59">
        <v>45909</v>
      </c>
      <c r="M188" s="61">
        <v>45970</v>
      </c>
      <c r="N188" s="56" t="s">
        <v>596</v>
      </c>
    </row>
    <row r="189" spans="1:14" ht="138">
      <c r="A189" s="56" t="s">
        <v>222</v>
      </c>
      <c r="B189" s="56" t="s">
        <v>217</v>
      </c>
      <c r="C189" s="56" t="s">
        <v>164</v>
      </c>
      <c r="D189" s="56" t="s">
        <v>184</v>
      </c>
      <c r="E189" s="56" t="s">
        <v>615</v>
      </c>
      <c r="F189" s="56">
        <v>10</v>
      </c>
      <c r="G189" s="57" t="s">
        <v>246</v>
      </c>
      <c r="H189" s="57" t="s">
        <v>56</v>
      </c>
      <c r="I189" s="58">
        <v>10</v>
      </c>
      <c r="J189" s="56" t="s">
        <v>13</v>
      </c>
      <c r="K189" s="56" t="s">
        <v>616</v>
      </c>
      <c r="L189" s="59">
        <v>45748</v>
      </c>
      <c r="M189" s="59">
        <v>45991</v>
      </c>
      <c r="N189" s="56" t="s">
        <v>617</v>
      </c>
    </row>
    <row r="190" spans="1:14" ht="124.2">
      <c r="A190" s="56" t="s">
        <v>222</v>
      </c>
      <c r="B190" s="56" t="s">
        <v>217</v>
      </c>
      <c r="C190" s="56" t="s">
        <v>164</v>
      </c>
      <c r="D190" s="56" t="s">
        <v>185</v>
      </c>
      <c r="E190" s="56" t="s">
        <v>618</v>
      </c>
      <c r="F190" s="56">
        <v>1</v>
      </c>
      <c r="G190" s="57" t="s">
        <v>251</v>
      </c>
      <c r="H190" s="57" t="s">
        <v>57</v>
      </c>
      <c r="I190" s="58">
        <v>1</v>
      </c>
      <c r="J190" s="56" t="s">
        <v>13</v>
      </c>
      <c r="K190" s="56" t="s">
        <v>619</v>
      </c>
      <c r="L190" s="59">
        <v>45717</v>
      </c>
      <c r="M190" s="59">
        <v>45931</v>
      </c>
      <c r="N190" s="56" t="s">
        <v>596</v>
      </c>
    </row>
    <row r="191" spans="1:14" ht="110.4">
      <c r="A191" s="56" t="s">
        <v>222</v>
      </c>
      <c r="B191" s="56" t="s">
        <v>217</v>
      </c>
      <c r="C191" s="56" t="s">
        <v>164</v>
      </c>
      <c r="D191" s="56" t="s">
        <v>186</v>
      </c>
      <c r="E191" s="56" t="s">
        <v>620</v>
      </c>
      <c r="F191" s="56">
        <v>1</v>
      </c>
      <c r="G191" s="57" t="s">
        <v>252</v>
      </c>
      <c r="H191" s="57" t="s">
        <v>58</v>
      </c>
      <c r="I191" s="58">
        <v>1</v>
      </c>
      <c r="J191" s="56" t="s">
        <v>13</v>
      </c>
      <c r="K191" s="56" t="s">
        <v>621</v>
      </c>
      <c r="L191" s="59">
        <v>45748</v>
      </c>
      <c r="M191" s="59">
        <v>45962</v>
      </c>
      <c r="N191" s="56" t="s">
        <v>617</v>
      </c>
    </row>
    <row r="192" spans="1:14" ht="138">
      <c r="A192" s="56" t="s">
        <v>222</v>
      </c>
      <c r="B192" s="56" t="s">
        <v>217</v>
      </c>
      <c r="C192" s="56" t="s">
        <v>164</v>
      </c>
      <c r="D192" s="56" t="s">
        <v>184</v>
      </c>
      <c r="E192" s="56" t="s">
        <v>622</v>
      </c>
      <c r="F192" s="56">
        <v>1</v>
      </c>
      <c r="G192" s="57" t="s">
        <v>253</v>
      </c>
      <c r="H192" s="57" t="s">
        <v>59</v>
      </c>
      <c r="I192" s="58">
        <v>1</v>
      </c>
      <c r="J192" s="56" t="s">
        <v>13</v>
      </c>
      <c r="K192" s="56" t="s">
        <v>59</v>
      </c>
      <c r="L192" s="59">
        <v>45708</v>
      </c>
      <c r="M192" s="59">
        <v>45972</v>
      </c>
      <c r="N192" s="56" t="s">
        <v>596</v>
      </c>
    </row>
    <row r="193" spans="1:14" ht="151.80000000000001">
      <c r="A193" s="56" t="s">
        <v>222</v>
      </c>
      <c r="B193" s="56" t="s">
        <v>217</v>
      </c>
      <c r="C193" s="56" t="s">
        <v>164</v>
      </c>
      <c r="D193" s="56" t="s">
        <v>184</v>
      </c>
      <c r="E193" s="56" t="s">
        <v>623</v>
      </c>
      <c r="F193" s="56">
        <v>6</v>
      </c>
      <c r="G193" s="57" t="s">
        <v>249</v>
      </c>
      <c r="H193" s="57" t="s">
        <v>60</v>
      </c>
      <c r="I193" s="58">
        <v>6</v>
      </c>
      <c r="J193" s="56" t="s">
        <v>13</v>
      </c>
      <c r="K193" s="56" t="s">
        <v>624</v>
      </c>
      <c r="L193" s="59">
        <v>45778</v>
      </c>
      <c r="M193" s="59">
        <v>45991</v>
      </c>
      <c r="N193" s="56" t="s">
        <v>599</v>
      </c>
    </row>
    <row r="194" spans="1:14" ht="110.4">
      <c r="A194" s="56" t="s">
        <v>222</v>
      </c>
      <c r="B194" s="56" t="s">
        <v>217</v>
      </c>
      <c r="C194" s="56" t="s">
        <v>164</v>
      </c>
      <c r="D194" s="56" t="s">
        <v>186</v>
      </c>
      <c r="E194" s="56" t="s">
        <v>625</v>
      </c>
      <c r="F194" s="56">
        <v>1</v>
      </c>
      <c r="G194" s="57" t="s">
        <v>254</v>
      </c>
      <c r="H194" s="57" t="s">
        <v>61</v>
      </c>
      <c r="I194" s="58">
        <v>1</v>
      </c>
      <c r="J194" s="56" t="s">
        <v>13</v>
      </c>
      <c r="K194" s="56" t="s">
        <v>626</v>
      </c>
      <c r="L194" s="59">
        <v>45778</v>
      </c>
      <c r="M194" s="59">
        <v>45962</v>
      </c>
      <c r="N194" s="56" t="s">
        <v>596</v>
      </c>
    </row>
    <row r="195" spans="1:14" ht="110.4">
      <c r="A195" s="56" t="s">
        <v>222</v>
      </c>
      <c r="B195" s="56" t="s">
        <v>217</v>
      </c>
      <c r="C195" s="56" t="s">
        <v>164</v>
      </c>
      <c r="D195" s="56" t="s">
        <v>186</v>
      </c>
      <c r="E195" s="56" t="s">
        <v>625</v>
      </c>
      <c r="F195" s="56">
        <v>1</v>
      </c>
      <c r="G195" s="57" t="s">
        <v>255</v>
      </c>
      <c r="H195" s="57" t="s">
        <v>62</v>
      </c>
      <c r="I195" s="58">
        <v>1</v>
      </c>
      <c r="J195" s="56" t="s">
        <v>13</v>
      </c>
      <c r="K195" s="56" t="s">
        <v>627</v>
      </c>
      <c r="L195" s="59">
        <v>45778</v>
      </c>
      <c r="M195" s="59">
        <v>45962</v>
      </c>
      <c r="N195" s="56" t="s">
        <v>596</v>
      </c>
    </row>
    <row r="196" spans="1:14" ht="151.80000000000001">
      <c r="A196" s="56" t="s">
        <v>222</v>
      </c>
      <c r="B196" s="56" t="s">
        <v>217</v>
      </c>
      <c r="C196" s="56" t="s">
        <v>164</v>
      </c>
      <c r="D196" s="56" t="s">
        <v>184</v>
      </c>
      <c r="E196" s="56" t="s">
        <v>628</v>
      </c>
      <c r="F196" s="56">
        <v>1</v>
      </c>
      <c r="G196" s="57" t="s">
        <v>256</v>
      </c>
      <c r="H196" s="57" t="s">
        <v>63</v>
      </c>
      <c r="I196" s="58">
        <v>1</v>
      </c>
      <c r="J196" s="56" t="s">
        <v>13</v>
      </c>
      <c r="K196" s="56" t="s">
        <v>629</v>
      </c>
      <c r="L196" s="59">
        <v>45708</v>
      </c>
      <c r="M196" s="59">
        <v>45972</v>
      </c>
      <c r="N196" s="56" t="s">
        <v>630</v>
      </c>
    </row>
    <row r="197" spans="1:14" ht="179.4">
      <c r="A197" s="56" t="s">
        <v>222</v>
      </c>
      <c r="B197" s="56" t="s">
        <v>217</v>
      </c>
      <c r="C197" s="56" t="s">
        <v>164</v>
      </c>
      <c r="D197" s="56" t="s">
        <v>184</v>
      </c>
      <c r="E197" s="56" t="s">
        <v>594</v>
      </c>
      <c r="F197" s="56"/>
      <c r="G197" s="57" t="s">
        <v>258</v>
      </c>
      <c r="H197" s="57" t="s">
        <v>64</v>
      </c>
      <c r="I197" s="58">
        <v>1</v>
      </c>
      <c r="J197" s="56" t="s">
        <v>13</v>
      </c>
      <c r="K197" s="56" t="s">
        <v>631</v>
      </c>
      <c r="L197" s="59">
        <v>45717</v>
      </c>
      <c r="M197" s="59">
        <v>45931</v>
      </c>
      <c r="N197" s="56" t="s">
        <v>596</v>
      </c>
    </row>
    <row r="198" spans="1:14" ht="276">
      <c r="A198" s="56" t="s">
        <v>230</v>
      </c>
      <c r="B198" s="56" t="s">
        <v>219</v>
      </c>
      <c r="C198" s="56" t="s">
        <v>220</v>
      </c>
      <c r="D198" s="56" t="s">
        <v>184</v>
      </c>
      <c r="E198" s="56" t="s">
        <v>632</v>
      </c>
      <c r="F198" s="56">
        <v>10</v>
      </c>
      <c r="G198" s="57" t="s">
        <v>248</v>
      </c>
      <c r="H198" s="57" t="s">
        <v>94</v>
      </c>
      <c r="I198" s="58">
        <v>10</v>
      </c>
      <c r="J198" s="56" t="s">
        <v>13</v>
      </c>
      <c r="K198" s="56" t="s">
        <v>633</v>
      </c>
      <c r="L198" s="59">
        <v>45708</v>
      </c>
      <c r="M198" s="59">
        <v>46002</v>
      </c>
      <c r="N198" s="56" t="s">
        <v>634</v>
      </c>
    </row>
    <row r="199" spans="1:14" ht="234.6">
      <c r="A199" s="56" t="s">
        <v>230</v>
      </c>
      <c r="B199" s="56" t="s">
        <v>219</v>
      </c>
      <c r="C199" s="56" t="s">
        <v>220</v>
      </c>
      <c r="D199" s="56" t="s">
        <v>184</v>
      </c>
      <c r="E199" s="56" t="s">
        <v>632</v>
      </c>
      <c r="F199" s="56">
        <v>2</v>
      </c>
      <c r="G199" s="57" t="s">
        <v>248</v>
      </c>
      <c r="H199" s="57" t="s">
        <v>95</v>
      </c>
      <c r="I199" s="58">
        <v>2</v>
      </c>
      <c r="J199" s="56" t="s">
        <v>13</v>
      </c>
      <c r="K199" s="56" t="s">
        <v>635</v>
      </c>
      <c r="L199" s="59">
        <v>45708</v>
      </c>
      <c r="M199" s="59">
        <v>46002</v>
      </c>
      <c r="N199" s="56" t="s">
        <v>634</v>
      </c>
    </row>
    <row r="200" spans="1:14" ht="207">
      <c r="A200" s="56" t="s">
        <v>230</v>
      </c>
      <c r="B200" s="56" t="s">
        <v>219</v>
      </c>
      <c r="C200" s="56" t="s">
        <v>220</v>
      </c>
      <c r="D200" s="56" t="s">
        <v>184</v>
      </c>
      <c r="E200" s="56" t="s">
        <v>636</v>
      </c>
      <c r="F200" s="56">
        <v>6</v>
      </c>
      <c r="G200" s="57" t="s">
        <v>248</v>
      </c>
      <c r="H200" s="57" t="s">
        <v>96</v>
      </c>
      <c r="I200" s="58">
        <v>6</v>
      </c>
      <c r="J200" s="56" t="s">
        <v>13</v>
      </c>
      <c r="K200" s="56" t="s">
        <v>637</v>
      </c>
      <c r="L200" s="59">
        <v>45717</v>
      </c>
      <c r="M200" s="59">
        <v>45962</v>
      </c>
      <c r="N200" s="56" t="s">
        <v>599</v>
      </c>
    </row>
    <row r="201" spans="1:14" ht="193.2">
      <c r="A201" s="56" t="s">
        <v>230</v>
      </c>
      <c r="B201" s="56" t="s">
        <v>219</v>
      </c>
      <c r="C201" s="56" t="s">
        <v>220</v>
      </c>
      <c r="D201" s="56" t="s">
        <v>184</v>
      </c>
      <c r="E201" s="56" t="s">
        <v>638</v>
      </c>
      <c r="F201" s="60">
        <v>0.2</v>
      </c>
      <c r="G201" s="57" t="s">
        <v>247</v>
      </c>
      <c r="H201" s="57" t="s">
        <v>97</v>
      </c>
      <c r="I201" s="58">
        <v>20</v>
      </c>
      <c r="J201" s="56" t="s">
        <v>13</v>
      </c>
      <c r="K201" s="56" t="s">
        <v>639</v>
      </c>
      <c r="L201" s="59">
        <v>45748</v>
      </c>
      <c r="M201" s="59">
        <v>45962</v>
      </c>
      <c r="N201" s="56" t="s">
        <v>640</v>
      </c>
    </row>
    <row r="202" spans="1:14" ht="220.8">
      <c r="A202" s="56" t="s">
        <v>230</v>
      </c>
      <c r="B202" s="56" t="s">
        <v>219</v>
      </c>
      <c r="C202" s="56" t="s">
        <v>220</v>
      </c>
      <c r="D202" s="56" t="s">
        <v>184</v>
      </c>
      <c r="E202" s="56" t="s">
        <v>597</v>
      </c>
      <c r="F202" s="56">
        <v>10</v>
      </c>
      <c r="G202" s="57" t="s">
        <v>247</v>
      </c>
      <c r="H202" s="57" t="s">
        <v>98</v>
      </c>
      <c r="I202" s="58">
        <v>10</v>
      </c>
      <c r="J202" s="56" t="s">
        <v>13</v>
      </c>
      <c r="K202" s="56" t="s">
        <v>641</v>
      </c>
      <c r="L202" s="59">
        <v>45749</v>
      </c>
      <c r="M202" s="59">
        <v>45993</v>
      </c>
      <c r="N202" s="56" t="s">
        <v>599</v>
      </c>
    </row>
    <row r="203" spans="1:14" ht="179.4">
      <c r="A203" s="56" t="s">
        <v>231</v>
      </c>
      <c r="B203" s="56" t="s">
        <v>215</v>
      </c>
      <c r="C203" s="56" t="s">
        <v>214</v>
      </c>
      <c r="D203" s="56" t="s">
        <v>191</v>
      </c>
      <c r="E203" s="56" t="s">
        <v>642</v>
      </c>
      <c r="F203" s="56">
        <v>1</v>
      </c>
      <c r="G203" s="57" t="s">
        <v>261</v>
      </c>
      <c r="H203" s="57" t="s">
        <v>99</v>
      </c>
      <c r="I203" s="58">
        <v>1</v>
      </c>
      <c r="J203" s="56" t="s">
        <v>13</v>
      </c>
      <c r="K203" s="56" t="s">
        <v>643</v>
      </c>
      <c r="L203" s="59">
        <v>45717</v>
      </c>
      <c r="M203" s="59">
        <v>45962</v>
      </c>
      <c r="N203" s="56" t="s">
        <v>599</v>
      </c>
    </row>
    <row r="204" spans="1:14" ht="124.2">
      <c r="A204" s="56" t="s">
        <v>234</v>
      </c>
      <c r="B204" s="56" t="s">
        <v>219</v>
      </c>
      <c r="C204" s="56" t="s">
        <v>175</v>
      </c>
      <c r="D204" s="56" t="s">
        <v>184</v>
      </c>
      <c r="E204" s="56" t="s">
        <v>644</v>
      </c>
      <c r="F204" s="56">
        <v>1</v>
      </c>
      <c r="G204" s="57" t="s">
        <v>247</v>
      </c>
      <c r="H204" s="57" t="s">
        <v>144</v>
      </c>
      <c r="I204" s="58">
        <v>1</v>
      </c>
      <c r="J204" s="56" t="s">
        <v>13</v>
      </c>
      <c r="K204" s="56" t="s">
        <v>645</v>
      </c>
      <c r="L204" s="59">
        <v>45748</v>
      </c>
      <c r="M204" s="59">
        <v>45962</v>
      </c>
      <c r="N204" s="56" t="s">
        <v>634</v>
      </c>
    </row>
    <row r="205" spans="1:14" ht="72">
      <c r="A205" s="6" t="s">
        <v>237</v>
      </c>
      <c r="B205" s="6" t="s">
        <v>218</v>
      </c>
      <c r="C205" s="115" t="s">
        <v>178</v>
      </c>
      <c r="D205" s="115" t="s">
        <v>212</v>
      </c>
      <c r="E205" s="115" t="s">
        <v>646</v>
      </c>
      <c r="F205" s="115" t="s">
        <v>647</v>
      </c>
      <c r="G205" s="115" t="s">
        <v>262</v>
      </c>
      <c r="H205" s="115" t="s">
        <v>153</v>
      </c>
      <c r="I205" s="118">
        <v>50</v>
      </c>
      <c r="J205" s="115" t="s">
        <v>32</v>
      </c>
      <c r="K205" s="6" t="s">
        <v>648</v>
      </c>
      <c r="L205" s="21">
        <v>45705</v>
      </c>
      <c r="M205" s="21">
        <v>45716</v>
      </c>
      <c r="N205" s="6" t="s">
        <v>649</v>
      </c>
    </row>
    <row r="206" spans="1:14" ht="115.2">
      <c r="A206" s="6"/>
      <c r="B206" s="6"/>
      <c r="C206" s="116"/>
      <c r="D206" s="116"/>
      <c r="E206" s="116"/>
      <c r="F206" s="116"/>
      <c r="G206" s="116"/>
      <c r="H206" s="116"/>
      <c r="I206" s="119"/>
      <c r="J206" s="116"/>
      <c r="K206" s="6" t="s">
        <v>650</v>
      </c>
      <c r="L206" s="21">
        <v>45705</v>
      </c>
      <c r="M206" s="21">
        <v>45777</v>
      </c>
      <c r="N206" s="6" t="s">
        <v>651</v>
      </c>
    </row>
    <row r="207" spans="1:14" ht="115.2">
      <c r="A207" s="6"/>
      <c r="B207" s="6"/>
      <c r="C207" s="116"/>
      <c r="D207" s="116"/>
      <c r="E207" s="116"/>
      <c r="F207" s="116"/>
      <c r="G207" s="116"/>
      <c r="H207" s="116"/>
      <c r="I207" s="119"/>
      <c r="J207" s="116"/>
      <c r="K207" s="6" t="s">
        <v>652</v>
      </c>
      <c r="L207" s="21">
        <v>45731</v>
      </c>
      <c r="M207" s="21">
        <v>45777</v>
      </c>
      <c r="N207" s="6" t="s">
        <v>653</v>
      </c>
    </row>
    <row r="208" spans="1:14" ht="72">
      <c r="A208" s="6"/>
      <c r="B208" s="6"/>
      <c r="C208" s="116"/>
      <c r="D208" s="116"/>
      <c r="E208" s="116"/>
      <c r="F208" s="116"/>
      <c r="G208" s="116"/>
      <c r="H208" s="116"/>
      <c r="I208" s="119"/>
      <c r="J208" s="116"/>
      <c r="K208" s="6" t="s">
        <v>654</v>
      </c>
      <c r="L208" s="21">
        <v>45782</v>
      </c>
      <c r="M208" s="21">
        <v>45869</v>
      </c>
      <c r="N208" s="6" t="s">
        <v>649</v>
      </c>
    </row>
    <row r="209" spans="1:14" ht="72">
      <c r="A209" s="6"/>
      <c r="B209" s="6"/>
      <c r="C209" s="116"/>
      <c r="D209" s="116"/>
      <c r="E209" s="116"/>
      <c r="F209" s="116"/>
      <c r="G209" s="116"/>
      <c r="H209" s="116"/>
      <c r="I209" s="119"/>
      <c r="J209" s="116"/>
      <c r="K209" s="6" t="s">
        <v>655</v>
      </c>
      <c r="L209" s="21">
        <v>45809</v>
      </c>
      <c r="M209" s="21">
        <v>45899</v>
      </c>
      <c r="N209" s="6" t="s">
        <v>649</v>
      </c>
    </row>
    <row r="210" spans="1:14" ht="72">
      <c r="A210" s="6"/>
      <c r="B210" s="6"/>
      <c r="C210" s="116"/>
      <c r="D210" s="116"/>
      <c r="E210" s="116"/>
      <c r="F210" s="116"/>
      <c r="G210" s="116"/>
      <c r="H210" s="116"/>
      <c r="I210" s="119"/>
      <c r="J210" s="116"/>
      <c r="K210" s="6" t="s">
        <v>656</v>
      </c>
      <c r="L210" s="21">
        <v>45901</v>
      </c>
      <c r="M210" s="21">
        <v>45930</v>
      </c>
      <c r="N210" s="6" t="s">
        <v>649</v>
      </c>
    </row>
    <row r="211" spans="1:14" ht="115.2">
      <c r="A211" s="6"/>
      <c r="B211" s="6"/>
      <c r="C211" s="117"/>
      <c r="D211" s="117"/>
      <c r="E211" s="117"/>
      <c r="F211" s="117"/>
      <c r="G211" s="117"/>
      <c r="H211" s="117"/>
      <c r="I211" s="120"/>
      <c r="J211" s="117"/>
      <c r="K211" s="6" t="s">
        <v>657</v>
      </c>
      <c r="L211" s="21">
        <v>45901</v>
      </c>
      <c r="M211" s="21">
        <v>45930</v>
      </c>
      <c r="N211" s="6" t="s">
        <v>651</v>
      </c>
    </row>
    <row r="212" spans="1:14" ht="43.2">
      <c r="A212" s="6" t="s">
        <v>237</v>
      </c>
      <c r="B212" s="6" t="s">
        <v>218</v>
      </c>
      <c r="C212" s="115" t="s">
        <v>178</v>
      </c>
      <c r="D212" s="115" t="s">
        <v>212</v>
      </c>
      <c r="E212" s="115" t="s">
        <v>658</v>
      </c>
      <c r="F212" s="115" t="s">
        <v>659</v>
      </c>
      <c r="G212" s="115" t="s">
        <v>257</v>
      </c>
      <c r="H212" s="115" t="s">
        <v>154</v>
      </c>
      <c r="I212" s="118">
        <v>1</v>
      </c>
      <c r="J212" s="115" t="s">
        <v>32</v>
      </c>
      <c r="K212" s="6" t="s">
        <v>660</v>
      </c>
      <c r="L212" s="21">
        <v>45703</v>
      </c>
      <c r="M212" s="21">
        <v>45747</v>
      </c>
      <c r="N212" s="6" t="s">
        <v>661</v>
      </c>
    </row>
    <row r="213" spans="1:14" ht="43.2">
      <c r="A213" s="6"/>
      <c r="B213" s="6"/>
      <c r="C213" s="116"/>
      <c r="D213" s="116"/>
      <c r="E213" s="116"/>
      <c r="F213" s="116"/>
      <c r="G213" s="116"/>
      <c r="H213" s="116"/>
      <c r="I213" s="119"/>
      <c r="J213" s="116"/>
      <c r="K213" s="6" t="s">
        <v>662</v>
      </c>
      <c r="L213" s="21">
        <v>45748</v>
      </c>
      <c r="M213" s="21">
        <v>45809</v>
      </c>
      <c r="N213" s="6" t="s">
        <v>661</v>
      </c>
    </row>
    <row r="214" spans="1:14" ht="28.8">
      <c r="A214" s="6"/>
      <c r="B214" s="6"/>
      <c r="C214" s="116"/>
      <c r="D214" s="116"/>
      <c r="E214" s="116"/>
      <c r="F214" s="116"/>
      <c r="G214" s="116"/>
      <c r="H214" s="116"/>
      <c r="I214" s="119"/>
      <c r="J214" s="116"/>
      <c r="K214" s="6" t="s">
        <v>663</v>
      </c>
      <c r="L214" s="21">
        <v>45748</v>
      </c>
      <c r="M214" s="21">
        <v>45809</v>
      </c>
      <c r="N214" s="6" t="s">
        <v>664</v>
      </c>
    </row>
    <row r="215" spans="1:14" ht="28.8">
      <c r="A215" s="6"/>
      <c r="B215" s="6"/>
      <c r="C215" s="116"/>
      <c r="D215" s="116"/>
      <c r="E215" s="116"/>
      <c r="F215" s="116"/>
      <c r="G215" s="116"/>
      <c r="H215" s="116"/>
      <c r="I215" s="119"/>
      <c r="J215" s="116"/>
      <c r="K215" s="6" t="s">
        <v>665</v>
      </c>
      <c r="L215" s="21">
        <v>45870</v>
      </c>
      <c r="M215" s="21">
        <v>45900</v>
      </c>
      <c r="N215" s="6" t="s">
        <v>664</v>
      </c>
    </row>
    <row r="216" spans="1:14" ht="43.2">
      <c r="A216" s="6"/>
      <c r="B216" s="6"/>
      <c r="C216" s="116"/>
      <c r="D216" s="116"/>
      <c r="E216" s="116"/>
      <c r="F216" s="116"/>
      <c r="G216" s="116"/>
      <c r="H216" s="116"/>
      <c r="I216" s="119"/>
      <c r="J216" s="116"/>
      <c r="K216" s="6" t="s">
        <v>666</v>
      </c>
      <c r="L216" s="21">
        <v>45901</v>
      </c>
      <c r="M216" s="21">
        <v>45991</v>
      </c>
      <c r="N216" s="6" t="s">
        <v>661</v>
      </c>
    </row>
    <row r="217" spans="1:14" ht="43.2">
      <c r="A217" s="6"/>
      <c r="B217" s="6"/>
      <c r="C217" s="117"/>
      <c r="D217" s="117"/>
      <c r="E217" s="117"/>
      <c r="F217" s="117"/>
      <c r="G217" s="117"/>
      <c r="H217" s="117"/>
      <c r="I217" s="120"/>
      <c r="J217" s="117"/>
      <c r="K217" s="6" t="s">
        <v>667</v>
      </c>
      <c r="L217" s="21">
        <v>45992</v>
      </c>
      <c r="M217" s="21">
        <v>46006</v>
      </c>
      <c r="N217" s="6" t="s">
        <v>661</v>
      </c>
    </row>
    <row r="218" spans="1:14" ht="43.2">
      <c r="A218" s="6" t="s">
        <v>237</v>
      </c>
      <c r="B218" s="54" t="s">
        <v>218</v>
      </c>
      <c r="C218" s="128" t="s">
        <v>178</v>
      </c>
      <c r="D218" s="128" t="s">
        <v>212</v>
      </c>
      <c r="E218" s="128" t="s">
        <v>668</v>
      </c>
      <c r="F218" s="128" t="s">
        <v>669</v>
      </c>
      <c r="G218" s="128" t="s">
        <v>325</v>
      </c>
      <c r="H218" s="128" t="s">
        <v>155</v>
      </c>
      <c r="I218" s="127">
        <v>1334</v>
      </c>
      <c r="J218" s="128" t="s">
        <v>32</v>
      </c>
      <c r="K218" s="6" t="s">
        <v>670</v>
      </c>
      <c r="L218" s="21">
        <v>45672</v>
      </c>
      <c r="M218" s="21">
        <v>45688</v>
      </c>
      <c r="N218" s="6" t="s">
        <v>661</v>
      </c>
    </row>
    <row r="219" spans="1:14" ht="43.2">
      <c r="C219" s="128"/>
      <c r="D219" s="128"/>
      <c r="E219" s="128"/>
      <c r="F219" s="128"/>
      <c r="G219" s="128"/>
      <c r="H219" s="128"/>
      <c r="I219" s="127"/>
      <c r="J219" s="128"/>
      <c r="K219" s="6" t="s">
        <v>671</v>
      </c>
      <c r="L219" s="62">
        <v>45689</v>
      </c>
      <c r="M219" s="62">
        <v>45716</v>
      </c>
      <c r="N219" s="6" t="s">
        <v>661</v>
      </c>
    </row>
    <row r="220" spans="1:14" ht="43.2">
      <c r="C220" s="128"/>
      <c r="D220" s="128"/>
      <c r="E220" s="128"/>
      <c r="F220" s="128"/>
      <c r="G220" s="128"/>
      <c r="H220" s="128"/>
      <c r="I220" s="127"/>
      <c r="J220" s="128"/>
      <c r="K220" s="6" t="s">
        <v>672</v>
      </c>
      <c r="L220" s="62">
        <v>45717</v>
      </c>
      <c r="M220" s="62">
        <v>45747</v>
      </c>
      <c r="N220" s="6" t="s">
        <v>661</v>
      </c>
    </row>
    <row r="221" spans="1:14" ht="43.2">
      <c r="A221" s="113" t="s">
        <v>232</v>
      </c>
      <c r="B221" s="113" t="s">
        <v>215</v>
      </c>
      <c r="C221" s="113" t="s">
        <v>173</v>
      </c>
      <c r="D221" s="113" t="s">
        <v>194</v>
      </c>
      <c r="E221" s="122"/>
      <c r="F221" s="122"/>
      <c r="G221" s="116" t="s">
        <v>292</v>
      </c>
      <c r="H221" s="116" t="s">
        <v>109</v>
      </c>
      <c r="I221" s="119">
        <v>35</v>
      </c>
      <c r="J221" s="113" t="s">
        <v>21</v>
      </c>
      <c r="K221" s="63" t="s">
        <v>673</v>
      </c>
      <c r="L221" s="64">
        <v>45689</v>
      </c>
      <c r="M221" s="64">
        <v>45747</v>
      </c>
      <c r="N221" s="122" t="s">
        <v>674</v>
      </c>
    </row>
    <row r="222" spans="1:14" ht="43.2">
      <c r="A222" s="113"/>
      <c r="B222" s="113"/>
      <c r="C222" s="113"/>
      <c r="D222" s="113"/>
      <c r="E222" s="122"/>
      <c r="F222" s="122"/>
      <c r="G222" s="116"/>
      <c r="H222" s="116"/>
      <c r="I222" s="119"/>
      <c r="J222" s="113"/>
      <c r="K222" s="6" t="s">
        <v>675</v>
      </c>
      <c r="L222" s="65">
        <v>45748</v>
      </c>
      <c r="M222" s="65">
        <v>45808</v>
      </c>
      <c r="N222" s="122"/>
    </row>
    <row r="223" spans="1:14" ht="28.8">
      <c r="A223" s="113"/>
      <c r="B223" s="113"/>
      <c r="C223" s="113"/>
      <c r="D223" s="113"/>
      <c r="E223" s="122"/>
      <c r="F223" s="122"/>
      <c r="G223" s="116"/>
      <c r="H223" s="116"/>
      <c r="I223" s="119"/>
      <c r="J223" s="113"/>
      <c r="K223" s="6" t="s">
        <v>676</v>
      </c>
      <c r="L223" s="65">
        <v>45809</v>
      </c>
      <c r="M223" s="65">
        <v>46022</v>
      </c>
      <c r="N223" s="122"/>
    </row>
    <row r="224" spans="1:14" ht="57.6">
      <c r="A224" s="113"/>
      <c r="B224" s="113"/>
      <c r="C224" s="113"/>
      <c r="D224" s="113"/>
      <c r="E224" s="122"/>
      <c r="F224" s="122"/>
      <c r="G224" s="116"/>
      <c r="H224" s="116"/>
      <c r="I224" s="119"/>
      <c r="J224" s="113"/>
      <c r="K224" s="6" t="s">
        <v>677</v>
      </c>
      <c r="L224" s="65">
        <v>45839</v>
      </c>
      <c r="M224" s="65">
        <v>46022</v>
      </c>
      <c r="N224" s="122"/>
    </row>
    <row r="225" spans="1:14" ht="43.2">
      <c r="A225" s="112" t="s">
        <v>232</v>
      </c>
      <c r="B225" s="112" t="s">
        <v>215</v>
      </c>
      <c r="C225" s="112" t="s">
        <v>173</v>
      </c>
      <c r="D225" s="112" t="s">
        <v>194</v>
      </c>
      <c r="E225" s="121"/>
      <c r="F225" s="121"/>
      <c r="G225" s="115" t="s">
        <v>293</v>
      </c>
      <c r="H225" s="115" t="s">
        <v>110</v>
      </c>
      <c r="I225" s="118">
        <v>1</v>
      </c>
      <c r="J225" s="112" t="s">
        <v>21</v>
      </c>
      <c r="K225" s="6" t="s">
        <v>678</v>
      </c>
      <c r="L225" s="65">
        <v>45689</v>
      </c>
      <c r="M225" s="65">
        <v>45747</v>
      </c>
      <c r="N225" s="121" t="s">
        <v>674</v>
      </c>
    </row>
    <row r="226" spans="1:14" ht="28.8">
      <c r="A226" s="113"/>
      <c r="B226" s="113"/>
      <c r="C226" s="113"/>
      <c r="D226" s="113"/>
      <c r="E226" s="122"/>
      <c r="F226" s="122"/>
      <c r="G226" s="116"/>
      <c r="H226" s="116"/>
      <c r="I226" s="119"/>
      <c r="J226" s="113"/>
      <c r="K226" s="6" t="s">
        <v>679</v>
      </c>
      <c r="L226" s="65">
        <v>45717</v>
      </c>
      <c r="M226" s="65">
        <v>46022</v>
      </c>
      <c r="N226" s="122"/>
    </row>
    <row r="227" spans="1:14" ht="57.6">
      <c r="A227" s="113"/>
      <c r="B227" s="113"/>
      <c r="C227" s="113"/>
      <c r="D227" s="113"/>
      <c r="E227" s="122"/>
      <c r="F227" s="122"/>
      <c r="G227" s="116"/>
      <c r="H227" s="116"/>
      <c r="I227" s="119"/>
      <c r="J227" s="113"/>
      <c r="K227" s="6" t="s">
        <v>680</v>
      </c>
      <c r="L227" s="65">
        <v>45717</v>
      </c>
      <c r="M227" s="65">
        <v>45808</v>
      </c>
      <c r="N227" s="122"/>
    </row>
    <row r="228" spans="1:14" ht="57.6">
      <c r="A228" s="112" t="s">
        <v>232</v>
      </c>
      <c r="B228" s="112" t="s">
        <v>215</v>
      </c>
      <c r="C228" s="112" t="s">
        <v>173</v>
      </c>
      <c r="D228" s="112" t="s">
        <v>194</v>
      </c>
      <c r="E228" s="121"/>
      <c r="F228" s="121"/>
      <c r="G228" s="115" t="s">
        <v>295</v>
      </c>
      <c r="H228" s="115" t="s">
        <v>114</v>
      </c>
      <c r="I228" s="118">
        <v>1</v>
      </c>
      <c r="J228" s="112" t="s">
        <v>21</v>
      </c>
      <c r="K228" s="6" t="s">
        <v>681</v>
      </c>
      <c r="L228" s="65">
        <v>45689</v>
      </c>
      <c r="M228" s="65">
        <v>46022</v>
      </c>
      <c r="N228" s="121" t="s">
        <v>674</v>
      </c>
    </row>
    <row r="229" spans="1:14" ht="57.6">
      <c r="A229" s="113"/>
      <c r="B229" s="113"/>
      <c r="C229" s="113"/>
      <c r="D229" s="113"/>
      <c r="E229" s="122"/>
      <c r="F229" s="122"/>
      <c r="G229" s="116"/>
      <c r="H229" s="116"/>
      <c r="I229" s="119"/>
      <c r="J229" s="113"/>
      <c r="K229" s="6" t="s">
        <v>682</v>
      </c>
      <c r="L229" s="65">
        <v>45689</v>
      </c>
      <c r="M229" s="65">
        <v>46022</v>
      </c>
      <c r="N229" s="122"/>
    </row>
    <row r="230" spans="1:14" ht="28.8">
      <c r="A230" s="113"/>
      <c r="B230" s="113"/>
      <c r="C230" s="113"/>
      <c r="D230" s="113"/>
      <c r="E230" s="122"/>
      <c r="F230" s="122"/>
      <c r="G230" s="116"/>
      <c r="H230" s="116"/>
      <c r="I230" s="119"/>
      <c r="J230" s="113"/>
      <c r="K230" s="6" t="s">
        <v>683</v>
      </c>
      <c r="L230" s="65">
        <v>45664</v>
      </c>
      <c r="M230" s="65">
        <v>45688</v>
      </c>
      <c r="N230" s="122"/>
    </row>
    <row r="231" spans="1:14" ht="86.4">
      <c r="A231" s="112" t="s">
        <v>232</v>
      </c>
      <c r="B231" s="112" t="s">
        <v>215</v>
      </c>
      <c r="C231" s="112" t="s">
        <v>173</v>
      </c>
      <c r="D231" s="112" t="s">
        <v>194</v>
      </c>
      <c r="E231" s="121"/>
      <c r="F231" s="121"/>
      <c r="G231" s="115" t="s">
        <v>289</v>
      </c>
      <c r="H231" s="115" t="s">
        <v>115</v>
      </c>
      <c r="I231" s="118">
        <v>1</v>
      </c>
      <c r="J231" s="112" t="s">
        <v>21</v>
      </c>
      <c r="K231" s="6" t="s">
        <v>684</v>
      </c>
      <c r="L231" s="65">
        <v>45664</v>
      </c>
      <c r="M231" s="65">
        <v>45777</v>
      </c>
      <c r="N231" s="121" t="s">
        <v>685</v>
      </c>
    </row>
    <row r="232" spans="1:14" ht="43.2">
      <c r="A232" s="113"/>
      <c r="B232" s="113"/>
      <c r="C232" s="113"/>
      <c r="D232" s="113"/>
      <c r="E232" s="122"/>
      <c r="F232" s="122"/>
      <c r="G232" s="116"/>
      <c r="H232" s="116"/>
      <c r="I232" s="119"/>
      <c r="J232" s="113"/>
      <c r="K232" s="6" t="s">
        <v>686</v>
      </c>
      <c r="L232" s="65">
        <v>45778</v>
      </c>
      <c r="M232" s="65">
        <v>45838</v>
      </c>
      <c r="N232" s="122"/>
    </row>
    <row r="233" spans="1:14" ht="43.2">
      <c r="A233" s="113"/>
      <c r="B233" s="113"/>
      <c r="C233" s="113"/>
      <c r="D233" s="113"/>
      <c r="E233" s="122"/>
      <c r="F233" s="122"/>
      <c r="G233" s="116"/>
      <c r="H233" s="116"/>
      <c r="I233" s="119"/>
      <c r="J233" s="113"/>
      <c r="K233" s="6" t="s">
        <v>687</v>
      </c>
      <c r="L233" s="65">
        <v>45839</v>
      </c>
      <c r="M233" s="65">
        <v>45869</v>
      </c>
      <c r="N233" s="122"/>
    </row>
    <row r="234" spans="1:14" ht="28.8">
      <c r="A234" s="113"/>
      <c r="B234" s="113"/>
      <c r="C234" s="113"/>
      <c r="D234" s="113"/>
      <c r="E234" s="122"/>
      <c r="F234" s="122"/>
      <c r="G234" s="116"/>
      <c r="H234" s="116"/>
      <c r="I234" s="119"/>
      <c r="J234" s="113"/>
      <c r="K234" s="6" t="s">
        <v>688</v>
      </c>
      <c r="L234" s="65">
        <v>45870</v>
      </c>
      <c r="M234" s="65">
        <v>45930</v>
      </c>
      <c r="N234" s="122"/>
    </row>
    <row r="235" spans="1:14" ht="28.8">
      <c r="A235" s="113"/>
      <c r="B235" s="113"/>
      <c r="C235" s="113"/>
      <c r="D235" s="113"/>
      <c r="E235" s="122"/>
      <c r="F235" s="122"/>
      <c r="G235" s="116"/>
      <c r="H235" s="116"/>
      <c r="I235" s="119"/>
      <c r="J235" s="113"/>
      <c r="K235" s="6" t="s">
        <v>689</v>
      </c>
      <c r="L235" s="65">
        <v>45931</v>
      </c>
      <c r="M235" s="65">
        <v>45991</v>
      </c>
      <c r="N235" s="122"/>
    </row>
    <row r="236" spans="1:14" ht="43.2">
      <c r="A236" s="114"/>
      <c r="B236" s="114"/>
      <c r="C236" s="114"/>
      <c r="D236" s="114"/>
      <c r="E236" s="126"/>
      <c r="F236" s="126"/>
      <c r="G236" s="117"/>
      <c r="H236" s="117"/>
      <c r="I236" s="120"/>
      <c r="J236" s="114"/>
      <c r="K236" s="6" t="s">
        <v>690</v>
      </c>
      <c r="L236" s="65">
        <v>45992</v>
      </c>
      <c r="M236" s="65">
        <v>46022</v>
      </c>
      <c r="N236" s="126"/>
    </row>
    <row r="237" spans="1:14">
      <c r="A237" s="112" t="s">
        <v>232</v>
      </c>
      <c r="B237" s="112" t="s">
        <v>215</v>
      </c>
      <c r="C237" s="112" t="s">
        <v>173</v>
      </c>
      <c r="D237" s="112" t="s">
        <v>194</v>
      </c>
      <c r="E237" s="121"/>
      <c r="F237" s="121"/>
      <c r="G237" s="115" t="s">
        <v>296</v>
      </c>
      <c r="H237" s="115" t="s">
        <v>116</v>
      </c>
      <c r="I237" s="118">
        <v>2</v>
      </c>
      <c r="J237" s="112" t="s">
        <v>21</v>
      </c>
      <c r="K237" s="6" t="s">
        <v>691</v>
      </c>
      <c r="L237" s="65">
        <v>45664</v>
      </c>
      <c r="M237" s="65">
        <v>45747</v>
      </c>
      <c r="N237" s="121" t="s">
        <v>685</v>
      </c>
    </row>
    <row r="238" spans="1:14" ht="28.8">
      <c r="A238" s="113"/>
      <c r="B238" s="113"/>
      <c r="C238" s="113"/>
      <c r="D238" s="113"/>
      <c r="E238" s="122"/>
      <c r="F238" s="122"/>
      <c r="G238" s="116"/>
      <c r="H238" s="116"/>
      <c r="I238" s="119"/>
      <c r="J238" s="113"/>
      <c r="K238" s="6" t="s">
        <v>692</v>
      </c>
      <c r="L238" s="65">
        <v>45748</v>
      </c>
      <c r="M238" s="65">
        <v>45808</v>
      </c>
      <c r="N238" s="122"/>
    </row>
    <row r="239" spans="1:14" ht="43.2">
      <c r="A239" s="113"/>
      <c r="B239" s="113"/>
      <c r="C239" s="113"/>
      <c r="D239" s="113"/>
      <c r="E239" s="122"/>
      <c r="F239" s="122"/>
      <c r="G239" s="116"/>
      <c r="H239" s="116"/>
      <c r="I239" s="119"/>
      <c r="J239" s="113"/>
      <c r="K239" s="6" t="s">
        <v>693</v>
      </c>
      <c r="L239" s="65">
        <v>45809</v>
      </c>
      <c r="M239" s="65">
        <v>45869</v>
      </c>
      <c r="N239" s="122"/>
    </row>
    <row r="240" spans="1:14">
      <c r="A240" s="113"/>
      <c r="B240" s="113"/>
      <c r="C240" s="113"/>
      <c r="D240" s="113"/>
      <c r="E240" s="122"/>
      <c r="F240" s="122"/>
      <c r="G240" s="116"/>
      <c r="H240" s="116"/>
      <c r="I240" s="119"/>
      <c r="J240" s="113"/>
      <c r="K240" s="6" t="s">
        <v>694</v>
      </c>
      <c r="L240" s="65">
        <v>45870</v>
      </c>
      <c r="M240" s="65">
        <v>45991</v>
      </c>
      <c r="N240" s="122"/>
    </row>
    <row r="241" spans="1:14">
      <c r="A241" s="113"/>
      <c r="B241" s="113"/>
      <c r="C241" s="113"/>
      <c r="D241" s="113"/>
      <c r="E241" s="122"/>
      <c r="F241" s="122"/>
      <c r="G241" s="116"/>
      <c r="H241" s="116"/>
      <c r="I241" s="119"/>
      <c r="J241" s="113"/>
      <c r="K241" s="6" t="s">
        <v>695</v>
      </c>
      <c r="L241" s="65">
        <v>45992</v>
      </c>
      <c r="M241" s="65">
        <v>46022</v>
      </c>
      <c r="N241" s="122"/>
    </row>
    <row r="242" spans="1:14" ht="28.8">
      <c r="A242" s="112" t="s">
        <v>236</v>
      </c>
      <c r="B242" s="112" t="s">
        <v>218</v>
      </c>
      <c r="C242" s="112" t="s">
        <v>177</v>
      </c>
      <c r="D242" s="112" t="s">
        <v>196</v>
      </c>
      <c r="E242" s="121"/>
      <c r="F242" s="121"/>
      <c r="G242" s="115" t="s">
        <v>281</v>
      </c>
      <c r="H242" s="115" t="s">
        <v>148</v>
      </c>
      <c r="I242" s="118">
        <v>1</v>
      </c>
      <c r="J242" s="112" t="s">
        <v>21</v>
      </c>
      <c r="K242" s="6" t="s">
        <v>696</v>
      </c>
      <c r="L242" s="65">
        <v>45664</v>
      </c>
      <c r="M242" s="65">
        <v>45777</v>
      </c>
      <c r="N242" s="121" t="s">
        <v>685</v>
      </c>
    </row>
    <row r="243" spans="1:14" ht="28.8">
      <c r="A243" s="113"/>
      <c r="B243" s="113"/>
      <c r="C243" s="113"/>
      <c r="D243" s="113"/>
      <c r="E243" s="122"/>
      <c r="F243" s="122"/>
      <c r="G243" s="116"/>
      <c r="H243" s="116"/>
      <c r="I243" s="119"/>
      <c r="J243" s="113"/>
      <c r="K243" s="6" t="s">
        <v>697</v>
      </c>
      <c r="L243" s="65">
        <v>45778</v>
      </c>
      <c r="M243" s="65">
        <v>45838</v>
      </c>
      <c r="N243" s="122"/>
    </row>
    <row r="244" spans="1:14" ht="57.6">
      <c r="A244" s="113"/>
      <c r="B244" s="113"/>
      <c r="C244" s="113"/>
      <c r="D244" s="113"/>
      <c r="E244" s="122"/>
      <c r="F244" s="122"/>
      <c r="G244" s="116"/>
      <c r="H244" s="116"/>
      <c r="I244" s="119"/>
      <c r="J244" s="113"/>
      <c r="K244" s="6" t="s">
        <v>698</v>
      </c>
      <c r="L244" s="65">
        <v>45839</v>
      </c>
      <c r="M244" s="65">
        <v>45869</v>
      </c>
      <c r="N244" s="122"/>
    </row>
    <row r="245" spans="1:14" ht="28.8">
      <c r="A245" s="113"/>
      <c r="B245" s="113"/>
      <c r="C245" s="113"/>
      <c r="D245" s="113"/>
      <c r="E245" s="122"/>
      <c r="F245" s="122"/>
      <c r="G245" s="116"/>
      <c r="H245" s="116"/>
      <c r="I245" s="119"/>
      <c r="J245" s="113"/>
      <c r="K245" s="6" t="s">
        <v>699</v>
      </c>
      <c r="L245" s="65">
        <v>45870</v>
      </c>
      <c r="M245" s="65">
        <v>45930</v>
      </c>
      <c r="N245" s="122"/>
    </row>
    <row r="246" spans="1:14" ht="43.2">
      <c r="A246" s="113"/>
      <c r="B246" s="113"/>
      <c r="C246" s="113"/>
      <c r="D246" s="113"/>
      <c r="E246" s="122"/>
      <c r="F246" s="122"/>
      <c r="G246" s="116"/>
      <c r="H246" s="116"/>
      <c r="I246" s="119"/>
      <c r="J246" s="113"/>
      <c r="K246" s="6" t="s">
        <v>700</v>
      </c>
      <c r="L246" s="65">
        <v>45931</v>
      </c>
      <c r="M246" s="65">
        <v>46022</v>
      </c>
      <c r="N246" s="122"/>
    </row>
    <row r="247" spans="1:14" ht="43.2">
      <c r="A247" s="112" t="s">
        <v>232</v>
      </c>
      <c r="B247" s="112" t="s">
        <v>215</v>
      </c>
      <c r="C247" s="112" t="s">
        <v>173</v>
      </c>
      <c r="D247" s="112" t="s">
        <v>194</v>
      </c>
      <c r="E247" s="109"/>
      <c r="F247" s="109"/>
      <c r="G247" s="115" t="s">
        <v>294</v>
      </c>
      <c r="H247" s="115" t="s">
        <v>111</v>
      </c>
      <c r="I247" s="118">
        <v>1</v>
      </c>
      <c r="J247" s="112" t="s">
        <v>21</v>
      </c>
      <c r="K247" s="6" t="s">
        <v>701</v>
      </c>
      <c r="L247" s="65">
        <v>45664</v>
      </c>
      <c r="M247" s="65">
        <v>45747</v>
      </c>
      <c r="N247" s="109" t="s">
        <v>685</v>
      </c>
    </row>
    <row r="248" spans="1:14" ht="57.6">
      <c r="A248" s="113"/>
      <c r="B248" s="113"/>
      <c r="C248" s="113"/>
      <c r="D248" s="113"/>
      <c r="E248" s="110"/>
      <c r="F248" s="110"/>
      <c r="G248" s="116"/>
      <c r="H248" s="116"/>
      <c r="I248" s="119"/>
      <c r="J248" s="113"/>
      <c r="K248" s="6" t="s">
        <v>702</v>
      </c>
      <c r="L248" s="65">
        <v>45748</v>
      </c>
      <c r="M248" s="65">
        <v>45838</v>
      </c>
      <c r="N248" s="110"/>
    </row>
    <row r="249" spans="1:14" ht="43.2">
      <c r="A249" s="113"/>
      <c r="B249" s="113"/>
      <c r="C249" s="113"/>
      <c r="D249" s="113"/>
      <c r="E249" s="110"/>
      <c r="F249" s="110"/>
      <c r="G249" s="116"/>
      <c r="H249" s="116"/>
      <c r="I249" s="119"/>
      <c r="J249" s="113"/>
      <c r="K249" s="6" t="s">
        <v>703</v>
      </c>
      <c r="L249" s="65">
        <v>45839</v>
      </c>
      <c r="M249" s="65">
        <v>45899</v>
      </c>
      <c r="N249" s="110"/>
    </row>
    <row r="250" spans="1:14" ht="43.2">
      <c r="A250" s="113"/>
      <c r="B250" s="113"/>
      <c r="C250" s="113"/>
      <c r="D250" s="113"/>
      <c r="E250" s="110"/>
      <c r="F250" s="110"/>
      <c r="G250" s="116"/>
      <c r="H250" s="116"/>
      <c r="I250" s="119"/>
      <c r="J250" s="113"/>
      <c r="K250" s="6" t="s">
        <v>704</v>
      </c>
      <c r="L250" s="65">
        <v>45901</v>
      </c>
      <c r="M250" s="65">
        <v>45960</v>
      </c>
      <c r="N250" s="110"/>
    </row>
    <row r="251" spans="1:14" ht="57.6">
      <c r="A251" s="113"/>
      <c r="B251" s="113"/>
      <c r="C251" s="113"/>
      <c r="D251" s="113"/>
      <c r="E251" s="110"/>
      <c r="F251" s="110"/>
      <c r="G251" s="116"/>
      <c r="H251" s="116"/>
      <c r="I251" s="119"/>
      <c r="J251" s="113"/>
      <c r="K251" s="6" t="s">
        <v>705</v>
      </c>
      <c r="L251" s="65">
        <v>45962</v>
      </c>
      <c r="M251" s="65">
        <v>45991</v>
      </c>
      <c r="N251" s="110"/>
    </row>
    <row r="252" spans="1:14" ht="57.6">
      <c r="A252" s="114"/>
      <c r="B252" s="114"/>
      <c r="C252" s="114"/>
      <c r="D252" s="114"/>
      <c r="E252" s="111"/>
      <c r="F252" s="111"/>
      <c r="G252" s="117"/>
      <c r="H252" s="117"/>
      <c r="I252" s="120"/>
      <c r="J252" s="114"/>
      <c r="K252" s="6" t="s">
        <v>706</v>
      </c>
      <c r="L252" s="65">
        <v>45992</v>
      </c>
      <c r="M252" s="65">
        <v>46022</v>
      </c>
      <c r="N252" s="111"/>
    </row>
    <row r="253" spans="1:14" ht="28.8">
      <c r="A253" s="112" t="s">
        <v>232</v>
      </c>
      <c r="B253" s="112" t="s">
        <v>215</v>
      </c>
      <c r="C253" s="112" t="s">
        <v>173</v>
      </c>
      <c r="D253" s="112" t="s">
        <v>194</v>
      </c>
      <c r="E253" s="109"/>
      <c r="F253" s="109"/>
      <c r="G253" s="115" t="s">
        <v>291</v>
      </c>
      <c r="H253" s="115" t="s">
        <v>112</v>
      </c>
      <c r="I253" s="118">
        <v>1</v>
      </c>
      <c r="J253" s="112" t="s">
        <v>21</v>
      </c>
      <c r="K253" s="6" t="s">
        <v>707</v>
      </c>
      <c r="L253" s="65">
        <v>45664</v>
      </c>
      <c r="M253" s="65">
        <v>45688</v>
      </c>
      <c r="N253" s="123" t="s">
        <v>708</v>
      </c>
    </row>
    <row r="254" spans="1:14" ht="28.8">
      <c r="A254" s="113"/>
      <c r="B254" s="113"/>
      <c r="C254" s="113"/>
      <c r="D254" s="113"/>
      <c r="E254" s="110"/>
      <c r="F254" s="110"/>
      <c r="G254" s="116"/>
      <c r="H254" s="116"/>
      <c r="I254" s="119"/>
      <c r="J254" s="113"/>
      <c r="K254" s="6" t="s">
        <v>709</v>
      </c>
      <c r="L254" s="65">
        <v>45689</v>
      </c>
      <c r="M254" s="65">
        <v>45746</v>
      </c>
      <c r="N254" s="124"/>
    </row>
    <row r="255" spans="1:14" ht="28.8">
      <c r="A255" s="113"/>
      <c r="B255" s="113"/>
      <c r="C255" s="113"/>
      <c r="D255" s="113"/>
      <c r="E255" s="110"/>
      <c r="F255" s="110"/>
      <c r="G255" s="116"/>
      <c r="H255" s="116"/>
      <c r="I255" s="119"/>
      <c r="J255" s="113"/>
      <c r="K255" s="6" t="s">
        <v>710</v>
      </c>
      <c r="L255" s="65">
        <v>45748</v>
      </c>
      <c r="M255" s="65">
        <v>45443</v>
      </c>
      <c r="N255" s="124"/>
    </row>
    <row r="256" spans="1:14" ht="28.8">
      <c r="A256" s="113"/>
      <c r="B256" s="113"/>
      <c r="C256" s="113"/>
      <c r="D256" s="113"/>
      <c r="E256" s="110"/>
      <c r="F256" s="110"/>
      <c r="G256" s="116"/>
      <c r="H256" s="116"/>
      <c r="I256" s="119"/>
      <c r="J256" s="113"/>
      <c r="K256" s="6" t="s">
        <v>711</v>
      </c>
      <c r="L256" s="65">
        <v>45809</v>
      </c>
      <c r="M256" s="65">
        <v>46022</v>
      </c>
      <c r="N256" s="124"/>
    </row>
    <row r="257" spans="1:14" ht="28.8">
      <c r="A257" s="113"/>
      <c r="B257" s="113"/>
      <c r="C257" s="113"/>
      <c r="D257" s="113"/>
      <c r="E257" s="110"/>
      <c r="F257" s="110"/>
      <c r="G257" s="116"/>
      <c r="H257" s="116"/>
      <c r="I257" s="119"/>
      <c r="J257" s="113"/>
      <c r="K257" s="6" t="s">
        <v>712</v>
      </c>
      <c r="L257" s="65">
        <v>45809</v>
      </c>
      <c r="M257" s="65">
        <v>46022</v>
      </c>
      <c r="N257" s="124"/>
    </row>
    <row r="258" spans="1:14" ht="28.8">
      <c r="A258" s="114"/>
      <c r="B258" s="114"/>
      <c r="C258" s="114"/>
      <c r="D258" s="114"/>
      <c r="E258" s="111"/>
      <c r="F258" s="111"/>
      <c r="G258" s="117"/>
      <c r="H258" s="117"/>
      <c r="I258" s="120"/>
      <c r="J258" s="114"/>
      <c r="K258" s="6" t="s">
        <v>713</v>
      </c>
      <c r="L258" s="65">
        <v>45992</v>
      </c>
      <c r="M258" s="65">
        <v>46022</v>
      </c>
      <c r="N258" s="125"/>
    </row>
    <row r="259" spans="1:14" ht="43.2">
      <c r="A259" s="112" t="s">
        <v>232</v>
      </c>
      <c r="B259" s="112" t="s">
        <v>215</v>
      </c>
      <c r="C259" s="112" t="s">
        <v>173</v>
      </c>
      <c r="D259" s="112" t="s">
        <v>194</v>
      </c>
      <c r="E259" s="109"/>
      <c r="F259" s="109"/>
      <c r="G259" s="115" t="s">
        <v>257</v>
      </c>
      <c r="H259" s="115" t="s">
        <v>714</v>
      </c>
      <c r="I259" s="118">
        <v>1</v>
      </c>
      <c r="J259" s="112" t="s">
        <v>21</v>
      </c>
      <c r="K259" s="6" t="s">
        <v>715</v>
      </c>
      <c r="L259" s="65">
        <v>45627</v>
      </c>
      <c r="M259" s="65">
        <v>45657</v>
      </c>
      <c r="N259" s="109" t="s">
        <v>716</v>
      </c>
    </row>
    <row r="260" spans="1:14" ht="43.2">
      <c r="A260" s="113"/>
      <c r="B260" s="113"/>
      <c r="C260" s="113"/>
      <c r="D260" s="113"/>
      <c r="E260" s="110"/>
      <c r="F260" s="110"/>
      <c r="G260" s="116"/>
      <c r="H260" s="116"/>
      <c r="I260" s="119"/>
      <c r="J260" s="113"/>
      <c r="K260" s="6" t="s">
        <v>717</v>
      </c>
      <c r="L260" s="65">
        <v>45658</v>
      </c>
      <c r="M260" s="65">
        <v>45746</v>
      </c>
      <c r="N260" s="110"/>
    </row>
    <row r="261" spans="1:14" ht="57.6">
      <c r="A261" s="113"/>
      <c r="B261" s="113"/>
      <c r="C261" s="113"/>
      <c r="D261" s="113"/>
      <c r="E261" s="110"/>
      <c r="F261" s="110"/>
      <c r="G261" s="116"/>
      <c r="H261" s="116"/>
      <c r="I261" s="119"/>
      <c r="J261" s="113"/>
      <c r="K261" s="6" t="s">
        <v>718</v>
      </c>
      <c r="L261" s="65">
        <v>45748</v>
      </c>
      <c r="M261" s="65">
        <v>45900</v>
      </c>
      <c r="N261" s="110"/>
    </row>
    <row r="262" spans="1:14" ht="28.8">
      <c r="A262" s="113"/>
      <c r="B262" s="113"/>
      <c r="C262" s="113"/>
      <c r="D262" s="113"/>
      <c r="E262" s="110"/>
      <c r="F262" s="110"/>
      <c r="G262" s="116"/>
      <c r="H262" s="116"/>
      <c r="I262" s="119"/>
      <c r="J262" s="113"/>
      <c r="K262" s="6" t="s">
        <v>719</v>
      </c>
      <c r="L262" s="65">
        <v>45901</v>
      </c>
      <c r="M262" s="65">
        <v>46022</v>
      </c>
      <c r="N262" s="110"/>
    </row>
    <row r="263" spans="1:14">
      <c r="A263" s="112" t="s">
        <v>232</v>
      </c>
      <c r="B263" s="112" t="s">
        <v>215</v>
      </c>
      <c r="C263" s="112" t="s">
        <v>173</v>
      </c>
      <c r="D263" s="112" t="s">
        <v>720</v>
      </c>
      <c r="E263" s="109"/>
      <c r="F263" s="109"/>
      <c r="G263" s="115" t="s">
        <v>289</v>
      </c>
      <c r="H263" s="115" t="s">
        <v>113</v>
      </c>
      <c r="I263" s="118">
        <v>1</v>
      </c>
      <c r="J263" s="112" t="s">
        <v>21</v>
      </c>
      <c r="K263" s="6" t="s">
        <v>721</v>
      </c>
      <c r="L263" s="65">
        <v>45664</v>
      </c>
      <c r="M263" s="65">
        <v>45777</v>
      </c>
      <c r="N263" s="109" t="s">
        <v>716</v>
      </c>
    </row>
    <row r="264" spans="1:14" ht="28.8">
      <c r="A264" s="113"/>
      <c r="B264" s="113"/>
      <c r="C264" s="113"/>
      <c r="D264" s="113"/>
      <c r="E264" s="110"/>
      <c r="F264" s="110"/>
      <c r="G264" s="116"/>
      <c r="H264" s="116"/>
      <c r="I264" s="119"/>
      <c r="J264" s="113"/>
      <c r="K264" s="6" t="s">
        <v>722</v>
      </c>
      <c r="L264" s="65">
        <v>45778</v>
      </c>
      <c r="M264" s="65">
        <v>45838</v>
      </c>
      <c r="N264" s="110"/>
    </row>
    <row r="265" spans="1:14" ht="28.8">
      <c r="A265" s="113"/>
      <c r="B265" s="113"/>
      <c r="C265" s="113"/>
      <c r="D265" s="113"/>
      <c r="E265" s="110"/>
      <c r="F265" s="110"/>
      <c r="G265" s="116"/>
      <c r="H265" s="116"/>
      <c r="I265" s="119"/>
      <c r="J265" s="113"/>
      <c r="K265" s="6" t="s">
        <v>723</v>
      </c>
      <c r="L265" s="65">
        <v>45839</v>
      </c>
      <c r="M265" s="65">
        <v>45899</v>
      </c>
      <c r="N265" s="110"/>
    </row>
    <row r="266" spans="1:14">
      <c r="A266" s="113"/>
      <c r="B266" s="113"/>
      <c r="C266" s="113"/>
      <c r="D266" s="113"/>
      <c r="E266" s="110"/>
      <c r="F266" s="110"/>
      <c r="G266" s="116"/>
      <c r="H266" s="116"/>
      <c r="I266" s="119"/>
      <c r="J266" s="113"/>
      <c r="K266" s="6" t="s">
        <v>724</v>
      </c>
      <c r="L266" s="65">
        <v>45901</v>
      </c>
      <c r="M266" s="65">
        <v>45960</v>
      </c>
      <c r="N266" s="110"/>
    </row>
    <row r="267" spans="1:14">
      <c r="A267" s="114"/>
      <c r="B267" s="114"/>
      <c r="C267" s="114"/>
      <c r="D267" s="114"/>
      <c r="E267" s="111"/>
      <c r="F267" s="111"/>
      <c r="G267" s="117"/>
      <c r="H267" s="117"/>
      <c r="I267" s="120"/>
      <c r="J267" s="114"/>
      <c r="K267" s="6" t="s">
        <v>725</v>
      </c>
      <c r="L267" s="65">
        <v>45962</v>
      </c>
      <c r="M267" s="65">
        <v>46021</v>
      </c>
      <c r="N267" s="111"/>
    </row>
    <row r="268" spans="1:14" ht="144">
      <c r="A268" s="6" t="s">
        <v>237</v>
      </c>
      <c r="B268" s="6" t="s">
        <v>218</v>
      </c>
      <c r="C268" s="6" t="s">
        <v>178</v>
      </c>
      <c r="D268" s="6" t="s">
        <v>212</v>
      </c>
      <c r="E268" s="6"/>
      <c r="F268" s="6" t="s">
        <v>726</v>
      </c>
      <c r="G268" s="8" t="s">
        <v>326</v>
      </c>
      <c r="H268" s="8" t="s">
        <v>156</v>
      </c>
      <c r="I268" s="7">
        <v>1</v>
      </c>
      <c r="J268" s="6" t="s">
        <v>33</v>
      </c>
      <c r="K268" s="66" t="s">
        <v>727</v>
      </c>
      <c r="L268" s="21">
        <v>45658</v>
      </c>
      <c r="M268" s="21">
        <v>46022</v>
      </c>
      <c r="N268" s="6" t="s">
        <v>728</v>
      </c>
    </row>
    <row r="269" spans="1:14" ht="216">
      <c r="A269" s="6" t="s">
        <v>237</v>
      </c>
      <c r="B269" s="6" t="s">
        <v>218</v>
      </c>
      <c r="C269" s="6" t="s">
        <v>178</v>
      </c>
      <c r="D269" s="6" t="s">
        <v>212</v>
      </c>
      <c r="E269" s="6" t="s">
        <v>729</v>
      </c>
      <c r="F269" s="6" t="s">
        <v>730</v>
      </c>
      <c r="G269" s="8" t="s">
        <v>326</v>
      </c>
      <c r="H269" s="8" t="s">
        <v>731</v>
      </c>
      <c r="I269" s="7">
        <v>1</v>
      </c>
      <c r="J269" s="6" t="s">
        <v>33</v>
      </c>
      <c r="K269" s="66" t="s">
        <v>732</v>
      </c>
      <c r="L269" s="21">
        <v>45748</v>
      </c>
      <c r="M269" s="21">
        <v>45900</v>
      </c>
      <c r="N269" s="6" t="s">
        <v>733</v>
      </c>
    </row>
    <row r="270" spans="1:14" ht="230.4">
      <c r="A270" s="6" t="s">
        <v>237</v>
      </c>
      <c r="B270" s="6" t="s">
        <v>218</v>
      </c>
      <c r="C270" s="6" t="s">
        <v>178</v>
      </c>
      <c r="D270" s="6" t="s">
        <v>210</v>
      </c>
      <c r="E270" s="6" t="s">
        <v>734</v>
      </c>
      <c r="F270" s="6" t="s">
        <v>735</v>
      </c>
      <c r="G270" s="8" t="s">
        <v>327</v>
      </c>
      <c r="H270" s="8" t="s">
        <v>736</v>
      </c>
      <c r="I270" s="7">
        <v>600</v>
      </c>
      <c r="J270" s="6" t="s">
        <v>33</v>
      </c>
      <c r="K270" s="66" t="s">
        <v>737</v>
      </c>
      <c r="L270" s="21">
        <v>45689</v>
      </c>
      <c r="M270" s="21">
        <v>46022</v>
      </c>
      <c r="N270" s="6" t="s">
        <v>738</v>
      </c>
    </row>
    <row r="271" spans="1:14" ht="201.6">
      <c r="A271" s="6" t="s">
        <v>237</v>
      </c>
      <c r="B271" s="6" t="s">
        <v>218</v>
      </c>
      <c r="C271" s="6" t="s">
        <v>178</v>
      </c>
      <c r="D271" s="6" t="s">
        <v>213</v>
      </c>
      <c r="E271" s="6"/>
      <c r="F271" s="6"/>
      <c r="G271" s="8" t="s">
        <v>328</v>
      </c>
      <c r="H271" s="8" t="s">
        <v>157</v>
      </c>
      <c r="I271" s="7">
        <v>1</v>
      </c>
      <c r="J271" s="6" t="s">
        <v>33</v>
      </c>
      <c r="K271" s="66" t="s">
        <v>739</v>
      </c>
      <c r="L271" s="21">
        <v>45778</v>
      </c>
      <c r="M271" s="21">
        <v>46022</v>
      </c>
      <c r="N271" s="6" t="s">
        <v>740</v>
      </c>
    </row>
  </sheetData>
  <mergeCells count="248">
    <mergeCell ref="G16:G20"/>
    <mergeCell ref="H16:H20"/>
    <mergeCell ref="I16:I20"/>
    <mergeCell ref="J16:J20"/>
    <mergeCell ref="N16:N20"/>
    <mergeCell ref="K18:K20"/>
    <mergeCell ref="L18:L20"/>
    <mergeCell ref="M18:M20"/>
    <mergeCell ref="A16:A20"/>
    <mergeCell ref="B16:B20"/>
    <mergeCell ref="C16:C20"/>
    <mergeCell ref="D16:D20"/>
    <mergeCell ref="E16:E20"/>
    <mergeCell ref="F16:F20"/>
    <mergeCell ref="A26:A29"/>
    <mergeCell ref="B26:B29"/>
    <mergeCell ref="C26:C29"/>
    <mergeCell ref="D26:D29"/>
    <mergeCell ref="E26:E29"/>
    <mergeCell ref="A21:A25"/>
    <mergeCell ref="B21:B25"/>
    <mergeCell ref="C21:C25"/>
    <mergeCell ref="D21:D25"/>
    <mergeCell ref="E21:E25"/>
    <mergeCell ref="F26:F29"/>
    <mergeCell ref="G26:G29"/>
    <mergeCell ref="H26:H29"/>
    <mergeCell ref="I26:I29"/>
    <mergeCell ref="J26:J29"/>
    <mergeCell ref="N26:N29"/>
    <mergeCell ref="G21:G25"/>
    <mergeCell ref="H21:H25"/>
    <mergeCell ref="I21:I25"/>
    <mergeCell ref="J21:J25"/>
    <mergeCell ref="N21:N25"/>
    <mergeCell ref="F21:F25"/>
    <mergeCell ref="A34:A37"/>
    <mergeCell ref="B34:B37"/>
    <mergeCell ref="C34:C37"/>
    <mergeCell ref="D34:D37"/>
    <mergeCell ref="E34:E37"/>
    <mergeCell ref="A30:A33"/>
    <mergeCell ref="B30:B33"/>
    <mergeCell ref="C30:C33"/>
    <mergeCell ref="D30:D33"/>
    <mergeCell ref="E30:E33"/>
    <mergeCell ref="F34:F37"/>
    <mergeCell ref="G34:G37"/>
    <mergeCell ref="H34:H37"/>
    <mergeCell ref="I34:I37"/>
    <mergeCell ref="J34:J37"/>
    <mergeCell ref="N34:N37"/>
    <mergeCell ref="G30:G33"/>
    <mergeCell ref="H30:H33"/>
    <mergeCell ref="I30:I33"/>
    <mergeCell ref="J30:J33"/>
    <mergeCell ref="N30:N33"/>
    <mergeCell ref="F30:F33"/>
    <mergeCell ref="A43:A46"/>
    <mergeCell ref="B43:B46"/>
    <mergeCell ref="C43:C46"/>
    <mergeCell ref="D43:D46"/>
    <mergeCell ref="E43:E46"/>
    <mergeCell ref="A38:A42"/>
    <mergeCell ref="B38:B42"/>
    <mergeCell ref="C38:C42"/>
    <mergeCell ref="D38:D42"/>
    <mergeCell ref="E38:E42"/>
    <mergeCell ref="F43:F46"/>
    <mergeCell ref="G43:G46"/>
    <mergeCell ref="H43:H46"/>
    <mergeCell ref="I43:I46"/>
    <mergeCell ref="J43:J46"/>
    <mergeCell ref="N43:N46"/>
    <mergeCell ref="G38:G42"/>
    <mergeCell ref="H38:H42"/>
    <mergeCell ref="I38:I42"/>
    <mergeCell ref="J38:J42"/>
    <mergeCell ref="N38:N42"/>
    <mergeCell ref="F38:F42"/>
    <mergeCell ref="G47:G50"/>
    <mergeCell ref="H47:H50"/>
    <mergeCell ref="I47:I50"/>
    <mergeCell ref="J47:J50"/>
    <mergeCell ref="K47:K50"/>
    <mergeCell ref="N47:N50"/>
    <mergeCell ref="A47:A50"/>
    <mergeCell ref="B47:B50"/>
    <mergeCell ref="C47:C50"/>
    <mergeCell ref="D47:D50"/>
    <mergeCell ref="E47:E50"/>
    <mergeCell ref="F47:F50"/>
    <mergeCell ref="J51:J54"/>
    <mergeCell ref="K51:K52"/>
    <mergeCell ref="N51:N54"/>
    <mergeCell ref="A51:A54"/>
    <mergeCell ref="B51:B54"/>
    <mergeCell ref="C51:C54"/>
    <mergeCell ref="D51:D54"/>
    <mergeCell ref="E51:E54"/>
    <mergeCell ref="F51:F54"/>
    <mergeCell ref="A173:A178"/>
    <mergeCell ref="B173:B178"/>
    <mergeCell ref="C173:C178"/>
    <mergeCell ref="D173:D178"/>
    <mergeCell ref="E173:E178"/>
    <mergeCell ref="F173:F178"/>
    <mergeCell ref="G51:G54"/>
    <mergeCell ref="H51:H54"/>
    <mergeCell ref="I51:I54"/>
    <mergeCell ref="G173:G178"/>
    <mergeCell ref="H173:H178"/>
    <mergeCell ref="I173:I178"/>
    <mergeCell ref="D218:D220"/>
    <mergeCell ref="E218:E220"/>
    <mergeCell ref="F218:F220"/>
    <mergeCell ref="G218:G220"/>
    <mergeCell ref="H218:H220"/>
    <mergeCell ref="C212:C217"/>
    <mergeCell ref="D212:D217"/>
    <mergeCell ref="E212:E217"/>
    <mergeCell ref="F212:F217"/>
    <mergeCell ref="G212:G217"/>
    <mergeCell ref="H212:H217"/>
    <mergeCell ref="J173:J178"/>
    <mergeCell ref="C205:C211"/>
    <mergeCell ref="D205:D211"/>
    <mergeCell ref="E205:E211"/>
    <mergeCell ref="F205:F211"/>
    <mergeCell ref="G205:G211"/>
    <mergeCell ref="H205:H211"/>
    <mergeCell ref="I205:I211"/>
    <mergeCell ref="J205:J211"/>
    <mergeCell ref="I221:I224"/>
    <mergeCell ref="J221:J224"/>
    <mergeCell ref="N221:N224"/>
    <mergeCell ref="A225:A227"/>
    <mergeCell ref="B225:B227"/>
    <mergeCell ref="C225:C227"/>
    <mergeCell ref="D225:D227"/>
    <mergeCell ref="E225:E227"/>
    <mergeCell ref="F225:F227"/>
    <mergeCell ref="G225:G227"/>
    <mergeCell ref="A221:A224"/>
    <mergeCell ref="B221:B224"/>
    <mergeCell ref="C221:C224"/>
    <mergeCell ref="D221:D224"/>
    <mergeCell ref="E221:E224"/>
    <mergeCell ref="F221:F224"/>
    <mergeCell ref="G221:G224"/>
    <mergeCell ref="H221:H224"/>
    <mergeCell ref="N225:N227"/>
    <mergeCell ref="I212:I217"/>
    <mergeCell ref="J212:J217"/>
    <mergeCell ref="I218:I220"/>
    <mergeCell ref="J218:J220"/>
    <mergeCell ref="C218:C220"/>
    <mergeCell ref="A231:A236"/>
    <mergeCell ref="B231:B236"/>
    <mergeCell ref="C231:C236"/>
    <mergeCell ref="D231:D236"/>
    <mergeCell ref="E231:E236"/>
    <mergeCell ref="H225:H227"/>
    <mergeCell ref="I225:I227"/>
    <mergeCell ref="J225:J227"/>
    <mergeCell ref="A228:A230"/>
    <mergeCell ref="B228:B230"/>
    <mergeCell ref="C228:C230"/>
    <mergeCell ref="D228:D230"/>
    <mergeCell ref="E228:E230"/>
    <mergeCell ref="F228:F230"/>
    <mergeCell ref="F231:F236"/>
    <mergeCell ref="G231:G236"/>
    <mergeCell ref="H231:H236"/>
    <mergeCell ref="I231:I236"/>
    <mergeCell ref="J231:J236"/>
    <mergeCell ref="N231:N236"/>
    <mergeCell ref="G228:G230"/>
    <mergeCell ref="H228:H230"/>
    <mergeCell ref="I228:I230"/>
    <mergeCell ref="J228:J230"/>
    <mergeCell ref="N228:N230"/>
    <mergeCell ref="A242:A246"/>
    <mergeCell ref="B242:B246"/>
    <mergeCell ref="C242:C246"/>
    <mergeCell ref="D242:D246"/>
    <mergeCell ref="E242:E246"/>
    <mergeCell ref="A237:A241"/>
    <mergeCell ref="B237:B241"/>
    <mergeCell ref="C237:C241"/>
    <mergeCell ref="D237:D241"/>
    <mergeCell ref="E237:E241"/>
    <mergeCell ref="F242:F246"/>
    <mergeCell ref="G242:G246"/>
    <mergeCell ref="H242:H246"/>
    <mergeCell ref="I242:I246"/>
    <mergeCell ref="J242:J246"/>
    <mergeCell ref="N242:N246"/>
    <mergeCell ref="G237:G241"/>
    <mergeCell ref="H237:H241"/>
    <mergeCell ref="I237:I241"/>
    <mergeCell ref="J237:J241"/>
    <mergeCell ref="N237:N241"/>
    <mergeCell ref="F237:F241"/>
    <mergeCell ref="A253:A258"/>
    <mergeCell ref="B253:B258"/>
    <mergeCell ref="C253:C258"/>
    <mergeCell ref="D253:D258"/>
    <mergeCell ref="E253:E258"/>
    <mergeCell ref="A247:A252"/>
    <mergeCell ref="B247:B252"/>
    <mergeCell ref="C247:C252"/>
    <mergeCell ref="D247:D252"/>
    <mergeCell ref="E247:E252"/>
    <mergeCell ref="F253:F258"/>
    <mergeCell ref="G253:G258"/>
    <mergeCell ref="H253:H258"/>
    <mergeCell ref="I253:I258"/>
    <mergeCell ref="J253:J258"/>
    <mergeCell ref="N253:N258"/>
    <mergeCell ref="G247:G252"/>
    <mergeCell ref="H247:H252"/>
    <mergeCell ref="I247:I252"/>
    <mergeCell ref="J247:J252"/>
    <mergeCell ref="N247:N252"/>
    <mergeCell ref="F247:F252"/>
    <mergeCell ref="A263:A267"/>
    <mergeCell ref="B263:B267"/>
    <mergeCell ref="C263:C267"/>
    <mergeCell ref="D263:D267"/>
    <mergeCell ref="E263:E267"/>
    <mergeCell ref="A259:A262"/>
    <mergeCell ref="B259:B262"/>
    <mergeCell ref="C259:C262"/>
    <mergeCell ref="D259:D262"/>
    <mergeCell ref="E259:E262"/>
    <mergeCell ref="F263:F267"/>
    <mergeCell ref="G263:G267"/>
    <mergeCell ref="H263:H267"/>
    <mergeCell ref="I263:I267"/>
    <mergeCell ref="J263:J267"/>
    <mergeCell ref="N263:N267"/>
    <mergeCell ref="G259:G262"/>
    <mergeCell ref="H259:H262"/>
    <mergeCell ref="I259:I262"/>
    <mergeCell ref="J259:J262"/>
    <mergeCell ref="N259:N262"/>
    <mergeCell ref="F259:F262"/>
  </mergeCells>
  <pageMargins left="0.7" right="0.7" top="0.75" bottom="0.75" header="0.3" footer="0.3"/>
  <pageSetup paperSize="0" orientation="portrait" horizontalDpi="0" verticalDpi="0" copie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PA2026</vt:lpstr>
      <vt:lpstr>a</vt:lpstr>
      <vt:lpstr>b</vt:lpstr>
      <vt:lpstr>Gráfico1</vt:lpstr>
      <vt:lpstr>PLAN_DE_ACCION_2025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pinto</dc:creator>
  <cp:lastModifiedBy>ivan pinto</cp:lastModifiedBy>
  <dcterms:created xsi:type="dcterms:W3CDTF">2025-01-08T21:36:53Z</dcterms:created>
  <dcterms:modified xsi:type="dcterms:W3CDTF">2026-01-30T22:34:30Z</dcterms:modified>
</cp:coreProperties>
</file>